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435" windowHeight="6585" activeTab="0"/>
  </bookViews>
  <sheets>
    <sheet name="tavola 4.1" sheetId="1" r:id="rId1"/>
    <sheet name="Superf." sheetId="2" r:id="rId2"/>
    <sheet name="Superf. (3)" sheetId="3" r:id="rId3"/>
    <sheet name="Superf. (5)" sheetId="4" r:id="rId4"/>
    <sheet name="Superf. (6)" sheetId="5" r:id="rId5"/>
    <sheet name="Superf. (7)" sheetId="6" r:id="rId6"/>
    <sheet name="Superf. (8)" sheetId="7" r:id="rId7"/>
    <sheet name="Superf. (9)" sheetId="8" r:id="rId8"/>
    <sheet name="Superf. (10)" sheetId="9" r:id="rId9"/>
    <sheet name="Superf. (11)" sheetId="10" r:id="rId10"/>
    <sheet name="Superf. (12)" sheetId="11" r:id="rId11"/>
    <sheet name="Superf. (13)" sheetId="12" r:id="rId12"/>
  </sheets>
  <definedNames/>
  <calcPr fullCalcOnLoad="1"/>
</workbook>
</file>

<file path=xl/sharedStrings.xml><?xml version="1.0" encoding="utf-8"?>
<sst xmlns="http://schemas.openxmlformats.org/spreadsheetml/2006/main" count="828" uniqueCount="65">
  <si>
    <t>TIPI DI BOSCO</t>
  </si>
  <si>
    <t>Montagna</t>
  </si>
  <si>
    <t>Collina</t>
  </si>
  <si>
    <t>Pianura</t>
  </si>
  <si>
    <t>Totale</t>
  </si>
  <si>
    <t>Stato e Regioni</t>
  </si>
  <si>
    <t>Comuni</t>
  </si>
  <si>
    <t>Altri Enti</t>
  </si>
  <si>
    <t>Privati</t>
  </si>
  <si>
    <t>PIEMONTE</t>
  </si>
  <si>
    <t>Fustaie</t>
  </si>
  <si>
    <t>Cedui semplici</t>
  </si>
  <si>
    <t>Cedui composti</t>
  </si>
  <si>
    <t>Macchia mediterranea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</si>
  <si>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</si>
  <si>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</si>
  <si>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</si>
  <si>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</si>
  <si>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</si>
  <si>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</si>
  <si>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</si>
  <si>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</si>
  <si>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</si>
  <si>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</si>
  <si>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</si>
  <si>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</si>
  <si>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</si>
  <si>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</si>
  <si>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</si>
  <si>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</si>
  <si>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</si>
  <si>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</si>
  <si>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</si>
  <si>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VALLE  D'AOSTA</t>
  </si>
  <si>
    <t>FUSTAIE DI CON. E LAT. CONS.</t>
  </si>
  <si>
    <t>NORD</t>
  </si>
  <si>
    <t>CENTRO</t>
  </si>
  <si>
    <t>MEZZOGIORNO</t>
  </si>
  <si>
    <t>Categoria di proprietà</t>
  </si>
  <si>
    <r>
      <t xml:space="preserve">                                     di  bosco  e  regione  -  Anno  2002  </t>
    </r>
    <r>
      <rPr>
        <i/>
        <sz val="9"/>
        <rFont val="Arial"/>
        <family val="0"/>
      </rPr>
      <t xml:space="preserve"> (superficie in ettari)</t>
    </r>
  </si>
  <si>
    <t>Fustaie di latifoglie miste</t>
  </si>
  <si>
    <r>
      <t xml:space="preserve">Tavola   4.1 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 -  Superficie  forestale  per  zona altimetrica,  categoria  di  proprietà,  per tipo</t>
    </r>
  </si>
  <si>
    <t>Fustaie di conifere</t>
  </si>
  <si>
    <t>Fustaie di conifere pure</t>
  </si>
  <si>
    <t xml:space="preserve">  -Abete bianco</t>
  </si>
  <si>
    <t xml:space="preserve">  -Abete rosso</t>
  </si>
  <si>
    <t xml:space="preserve">  -Larice</t>
  </si>
  <si>
    <t xml:space="preserve">  -Pini</t>
  </si>
  <si>
    <t xml:space="preserve">  -Altre resinose</t>
  </si>
  <si>
    <t>Fustaie di conifere miste</t>
  </si>
  <si>
    <t>Fustaie di latifoglie</t>
  </si>
  <si>
    <t>Fustaie di latifoglie pure</t>
  </si>
  <si>
    <t xml:space="preserve">  -Sughera</t>
  </si>
  <si>
    <t xml:space="preserve">  -Rovere</t>
  </si>
  <si>
    <t xml:space="preserve">  -Cerro</t>
  </si>
  <si>
    <t xml:space="preserve">  -Altre querce</t>
  </si>
  <si>
    <t xml:space="preserve">  -Castagno </t>
  </si>
  <si>
    <t xml:space="preserve">  -di cui: da frutto</t>
  </si>
  <si>
    <t xml:space="preserve">  -Faggio</t>
  </si>
  <si>
    <t xml:space="preserve">  -Pioppi</t>
  </si>
  <si>
    <t xml:space="preserve">  -Altre latifoglie</t>
  </si>
  <si>
    <t xml:space="preserve">  di cui: con fustaia di resinose</t>
  </si>
  <si>
    <t xml:space="preserve">Zone altimetriche </t>
  </si>
  <si>
    <t xml:space="preserve">Tavola  4.1  -  Superficie  forestale per zona altimetrica, categoria  di proprietà,  per  tipo di bosco e </t>
  </si>
  <si>
    <r>
      <t xml:space="preserve">                       regione  -  Anno  2002  </t>
    </r>
    <r>
      <rPr>
        <i/>
        <sz val="9"/>
        <rFont val="Arial"/>
        <family val="0"/>
      </rPr>
      <t xml:space="preserve"> (superficie in ettari)</t>
    </r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</si>
</sst>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 ;\-#,##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b/>
      <sz val="7"/>
      <name val="Arial"/>
      <family val="0"/>
    </font>
    <font>
      <i/>
      <sz val="9"/>
      <name val="Arial"/>
      <family val="0"/>
    </font>
    <font>
      <i/>
      <sz val="7"/>
      <name val="Arial"/>
      <family val="2"/>
    </font>
    <font>
      <b/>
      <i/>
      <sz val="7"/>
      <name val="Arial"/>
      <family val="2"/>
    </font>
    <font>
      <b/>
      <sz val="7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justify" vertical="top"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41" fontId="6" fillId="0" borderId="0" xfId="16" applyFont="1" applyAlignment="1">
      <alignment horizontal="right"/>
    </xf>
    <xf numFmtId="41" fontId="4" fillId="0" borderId="0" xfId="16" applyFont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1" fontId="4" fillId="0" borderId="0" xfId="16" applyFont="1" applyAlignment="1">
      <alignment/>
    </xf>
    <xf numFmtId="41" fontId="6" fillId="0" borderId="0" xfId="16" applyFont="1" applyAlignment="1">
      <alignment/>
    </xf>
    <xf numFmtId="41" fontId="4" fillId="0" borderId="0" xfId="0" applyNumberFormat="1" applyFont="1" applyAlignment="1">
      <alignment horizontal="right"/>
    </xf>
    <xf numFmtId="41" fontId="6" fillId="0" borderId="0" xfId="16" applyFont="1" applyAlignment="1">
      <alignment horizontal="right"/>
    </xf>
    <xf numFmtId="41" fontId="6" fillId="0" borderId="1" xfId="16" applyFont="1" applyBorder="1" applyAlignment="1">
      <alignment horizontal="right"/>
    </xf>
    <xf numFmtId="41" fontId="4" fillId="0" borderId="0" xfId="16" applyFont="1" applyAlignment="1">
      <alignment/>
    </xf>
    <xf numFmtId="41" fontId="8" fillId="0" borderId="0" xfId="16" applyFont="1" applyAlignment="1">
      <alignment horizontal="right"/>
    </xf>
    <xf numFmtId="41" fontId="9" fillId="0" borderId="0" xfId="16" applyFont="1" applyAlignment="1">
      <alignment horizontal="right"/>
    </xf>
    <xf numFmtId="41" fontId="8" fillId="0" borderId="0" xfId="16" applyFont="1" applyAlignment="1">
      <alignment/>
    </xf>
    <xf numFmtId="41" fontId="6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1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41" fontId="6" fillId="0" borderId="0" xfId="16" applyFont="1" applyAlignment="1">
      <alignment horizontal="center"/>
    </xf>
    <xf numFmtId="41" fontId="10" fillId="0" borderId="0" xfId="16" applyFont="1" applyAlignment="1">
      <alignment horizontal="center"/>
    </xf>
    <xf numFmtId="41" fontId="4" fillId="0" borderId="0" xfId="16" applyFont="1" applyAlignment="1">
      <alignment horizontal="center"/>
    </xf>
    <xf numFmtId="41" fontId="6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" fontId="8" fillId="0" borderId="0" xfId="16" applyNumberFormat="1" applyFont="1" applyAlignment="1">
      <alignment/>
    </xf>
    <xf numFmtId="0" fontId="4" fillId="0" borderId="0" xfId="0" applyFont="1" applyAlignment="1">
      <alignment horizontal="center"/>
    </xf>
    <xf numFmtId="41" fontId="4" fillId="0" borderId="0" xfId="16" applyFont="1" applyAlignment="1">
      <alignment/>
    </xf>
    <xf numFmtId="41" fontId="8" fillId="0" borderId="0" xfId="16" applyFont="1" applyAlignment="1">
      <alignment/>
    </xf>
    <xf numFmtId="0" fontId="6" fillId="0" borderId="0" xfId="0" applyFont="1" applyAlignment="1">
      <alignment horizontal="right"/>
    </xf>
    <xf numFmtId="41" fontId="4" fillId="0" borderId="0" xfId="16" applyFont="1" applyAlignment="1">
      <alignment horizontal="right"/>
    </xf>
    <xf numFmtId="3" fontId="6" fillId="0" borderId="0" xfId="16" applyNumberFormat="1" applyFont="1" applyAlignment="1">
      <alignment horizontal="right"/>
    </xf>
    <xf numFmtId="41" fontId="6" fillId="0" borderId="0" xfId="16" applyFont="1" applyAlignment="1">
      <alignment/>
    </xf>
    <xf numFmtId="170" fontId="4" fillId="0" borderId="0" xfId="16" applyNumberFormat="1" applyFont="1" applyAlignment="1">
      <alignment horizontal="right"/>
    </xf>
    <xf numFmtId="170" fontId="8" fillId="0" borderId="0" xfId="16" applyNumberFormat="1" applyFont="1" applyAlignment="1">
      <alignment/>
    </xf>
    <xf numFmtId="170" fontId="8" fillId="0" borderId="0" xfId="16" applyNumberFormat="1" applyFont="1" applyAlignment="1">
      <alignment horizontal="right"/>
    </xf>
    <xf numFmtId="170" fontId="4" fillId="0" borderId="0" xfId="16" applyNumberFormat="1" applyFont="1" applyAlignment="1">
      <alignment/>
    </xf>
    <xf numFmtId="170" fontId="6" fillId="0" borderId="0" xfId="16" applyNumberFormat="1" applyFont="1" applyAlignment="1">
      <alignment horizontal="right"/>
    </xf>
    <xf numFmtId="170" fontId="6" fillId="0" borderId="0" xfId="16" applyNumberFormat="1" applyFont="1" applyAlignment="1">
      <alignment/>
    </xf>
    <xf numFmtId="41" fontId="8" fillId="0" borderId="0" xfId="16" applyNumberFormat="1" applyFont="1" applyAlignment="1">
      <alignment/>
    </xf>
    <xf numFmtId="41" fontId="9" fillId="0" borderId="0" xfId="16" applyFont="1" applyAlignment="1">
      <alignment/>
    </xf>
    <xf numFmtId="41" fontId="8" fillId="0" borderId="0" xfId="0" applyNumberFormat="1" applyFont="1" applyAlignment="1">
      <alignment horizontal="right"/>
    </xf>
    <xf numFmtId="41" fontId="9" fillId="0" borderId="0" xfId="16" applyNumberFormat="1" applyFont="1" applyAlignment="1">
      <alignment/>
    </xf>
    <xf numFmtId="41" fontId="6" fillId="0" borderId="0" xfId="16" applyFont="1" applyAlignment="1">
      <alignment vertical="center"/>
    </xf>
    <xf numFmtId="41" fontId="6" fillId="0" borderId="0" xfId="16" applyFont="1" applyAlignment="1">
      <alignment horizontal="right" vertical="center"/>
    </xf>
    <xf numFmtId="0" fontId="4" fillId="0" borderId="2" xfId="0" applyFont="1" applyBorder="1" applyAlignment="1">
      <alignment/>
    </xf>
    <xf numFmtId="49" fontId="6" fillId="0" borderId="1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justify" vertical="top"/>
    </xf>
    <xf numFmtId="41" fontId="8" fillId="0" borderId="0" xfId="0" applyNumberFormat="1" applyFont="1" applyAlignment="1">
      <alignment/>
    </xf>
    <xf numFmtId="170" fontId="8" fillId="0" borderId="0" xfId="16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vertical="center"/>
    </xf>
    <xf numFmtId="49" fontId="4" fillId="0" borderId="3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</xdr:row>
      <xdr:rowOff>0</xdr:rowOff>
    </xdr:from>
    <xdr:to>
      <xdr:col>10</xdr:col>
      <xdr:colOff>38100</xdr:colOff>
      <xdr:row>5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47725" y="714375"/>
          <a:ext cx="434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Superficie forestale per zona altimetrica, categoria di proprietà, tipo di bosco e regione -       Anno  1995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ettari)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</xdr:row>
      <xdr:rowOff>0</xdr:rowOff>
    </xdr:from>
    <xdr:to>
      <xdr:col>10</xdr:col>
      <xdr:colOff>38100</xdr:colOff>
      <xdr:row>5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47725" y="752475"/>
          <a:ext cx="428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Superficie forestale per zona altimetrica, categoria di proprietà, tipo di bosco e regione -       Anno  1995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ettari)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</xdr:row>
      <xdr:rowOff>0</xdr:rowOff>
    </xdr:from>
    <xdr:to>
      <xdr:col>10</xdr:col>
      <xdr:colOff>38100</xdr:colOff>
      <xdr:row>5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47725" y="752475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Superficie forestale per zona altimetrica, categoria di proprietà, tipo di bosco e regione -       Anno  1995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ettari)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</xdr:row>
      <xdr:rowOff>0</xdr:rowOff>
    </xdr:from>
    <xdr:to>
      <xdr:col>10</xdr:col>
      <xdr:colOff>38100</xdr:colOff>
      <xdr:row>5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47725" y="752475"/>
          <a:ext cx="438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Superficie forestale per zona altimetrica, categoria di proprietà, tipo di bosco e regione -       Anno  1995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ettari)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</xdr:row>
      <xdr:rowOff>0</xdr:rowOff>
    </xdr:from>
    <xdr:to>
      <xdr:col>10</xdr:col>
      <xdr:colOff>38100</xdr:colOff>
      <xdr:row>5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47725" y="752475"/>
          <a:ext cx="428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Superficie forestale per zona altimetrica, categoria di proprietà, tipo di bosco e regione -       Anno  1995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ettari)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</xdr:row>
      <xdr:rowOff>0</xdr:rowOff>
    </xdr:from>
    <xdr:to>
      <xdr:col>10</xdr:col>
      <xdr:colOff>38100</xdr:colOff>
      <xdr:row>5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47725" y="752475"/>
          <a:ext cx="428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Superficie forestale per zona altimetrica, categoria di proprietà, tipo di bosco e regione -       Anno  1995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ettari)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</xdr:row>
      <xdr:rowOff>0</xdr:rowOff>
    </xdr:from>
    <xdr:to>
      <xdr:col>10</xdr:col>
      <xdr:colOff>38100</xdr:colOff>
      <xdr:row>5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47725" y="752475"/>
          <a:ext cx="432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Superficie forestale per zona altimetrica, categoria di proprietà, tipo di bosco e regione -       Anno  1995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ettari)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</xdr:row>
      <xdr:rowOff>0</xdr:rowOff>
    </xdr:from>
    <xdr:to>
      <xdr:col>10</xdr:col>
      <xdr:colOff>38100</xdr:colOff>
      <xdr:row>5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47725" y="752475"/>
          <a:ext cx="428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Superficie forestale per zona altimetrica, categoria di proprietà, tipo di bosco e regione -       Anno  1995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ettari)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</xdr:row>
      <xdr:rowOff>0</xdr:rowOff>
    </xdr:from>
    <xdr:to>
      <xdr:col>10</xdr:col>
      <xdr:colOff>38100</xdr:colOff>
      <xdr:row>5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47725" y="752475"/>
          <a:ext cx="428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Superficie forestale per zona altimetrica, categoria di proprietà, tipo di bosco e regione -       Anno  1995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ettari)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</xdr:row>
      <xdr:rowOff>0</xdr:rowOff>
    </xdr:from>
    <xdr:to>
      <xdr:col>10</xdr:col>
      <xdr:colOff>38100</xdr:colOff>
      <xdr:row>5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47725" y="752475"/>
          <a:ext cx="428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Superficie forestale per zona altimetrica, categoria di proprietà, tipo di bosco e regione -       Anno  1995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ettari)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</xdr:row>
      <xdr:rowOff>0</xdr:rowOff>
    </xdr:from>
    <xdr:to>
      <xdr:col>10</xdr:col>
      <xdr:colOff>38100</xdr:colOff>
      <xdr:row>5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47725" y="752475"/>
          <a:ext cx="428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Superficie forestale per zona altimetrica, categoria di proprietà, tipo di bosco e regione -       Anno  1995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ettari)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</xdr:row>
      <xdr:rowOff>0</xdr:rowOff>
    </xdr:from>
    <xdr:to>
      <xdr:col>10</xdr:col>
      <xdr:colOff>38100</xdr:colOff>
      <xdr:row>5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47725" y="752475"/>
          <a:ext cx="428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Superficie forestale per zona altimetrica, categoria di proprietà, tipo di bosco e regione -       Anno  1995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ettari)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1"/>
  <sheetViews>
    <sheetView tabSelected="1" workbookViewId="0" topLeftCell="A1">
      <selection activeCell="B6" sqref="B6"/>
    </sheetView>
  </sheetViews>
  <sheetFormatPr defaultColWidth="9.140625" defaultRowHeight="12.75"/>
  <cols>
    <col min="1" max="1" width="21.00390625" style="1" customWidth="1"/>
    <col min="2" max="2" width="7.28125" style="1" customWidth="1"/>
    <col min="3" max="3" width="6.421875" style="1" customWidth="1"/>
    <col min="4" max="4" width="6.8515625" style="1" customWidth="1"/>
    <col min="5" max="5" width="6.28125" style="1" customWidth="1"/>
    <col min="6" max="6" width="0.42578125" style="1" customWidth="1"/>
    <col min="7" max="7" width="6.140625" style="1" customWidth="1"/>
    <col min="8" max="8" width="7.7109375" style="1" customWidth="1"/>
    <col min="9" max="10" width="7.57421875" style="1" customWidth="1"/>
    <col min="11" max="16384" width="9.140625" style="1" customWidth="1"/>
  </cols>
  <sheetData>
    <row r="1" ht="9" customHeight="1"/>
    <row r="2" s="2" customFormat="1" ht="12" customHeight="1">
      <c r="A2" s="2" t="s">
        <v>63</v>
      </c>
    </row>
    <row r="3" s="2" customFormat="1" ht="12" customHeight="1">
      <c r="A3" s="2" t="s">
        <v>64</v>
      </c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2:10" ht="14.25" customHeight="1">
      <c r="B5" s="68" t="s">
        <v>62</v>
      </c>
      <c r="C5" s="68"/>
      <c r="D5" s="68"/>
      <c r="E5" s="69" t="s">
        <v>4</v>
      </c>
      <c r="F5" s="61"/>
      <c r="G5" s="68" t="s">
        <v>38</v>
      </c>
      <c r="H5" s="68"/>
      <c r="I5" s="68"/>
      <c r="J5" s="68"/>
    </row>
    <row r="6" spans="1:10" ht="21.75" customHeight="1">
      <c r="A6" s="4" t="s">
        <v>0</v>
      </c>
      <c r="B6" s="3" t="s">
        <v>1</v>
      </c>
      <c r="C6" s="3" t="s">
        <v>2</v>
      </c>
      <c r="D6" s="3" t="s">
        <v>3</v>
      </c>
      <c r="E6" s="70"/>
      <c r="F6" s="3"/>
      <c r="G6" s="3" t="s">
        <v>5</v>
      </c>
      <c r="H6" s="3" t="s">
        <v>6</v>
      </c>
      <c r="I6" s="3" t="s">
        <v>7</v>
      </c>
      <c r="J6" s="3" t="s">
        <v>8</v>
      </c>
    </row>
    <row r="8" spans="1:10" ht="9" customHeight="1">
      <c r="A8" s="67" t="s">
        <v>9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9" customHeight="1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2" ht="9">
      <c r="A10" s="7" t="s">
        <v>34</v>
      </c>
      <c r="B10" s="43">
        <v>6044</v>
      </c>
      <c r="C10" s="43">
        <v>5890</v>
      </c>
      <c r="D10" s="43">
        <v>360</v>
      </c>
      <c r="E10" s="43">
        <f>SUM(B10:D10)</f>
        <v>12294</v>
      </c>
      <c r="F10" s="43"/>
      <c r="G10" s="43">
        <v>23</v>
      </c>
      <c r="H10" s="43">
        <v>1751</v>
      </c>
      <c r="I10" s="43">
        <v>267</v>
      </c>
      <c r="J10" s="43">
        <v>10253</v>
      </c>
      <c r="K10" s="29"/>
      <c r="L10" s="29"/>
    </row>
    <row r="11" spans="1:12" ht="9">
      <c r="A11" s="7" t="s">
        <v>42</v>
      </c>
      <c r="B11" s="19">
        <f>SUM(B13:B18)</f>
        <v>108611</v>
      </c>
      <c r="C11" s="19">
        <f aca="true" t="shared" si="0" ref="C11:J11">SUM(C13:C18)</f>
        <v>3442</v>
      </c>
      <c r="D11" s="19">
        <f t="shared" si="0"/>
        <v>439</v>
      </c>
      <c r="E11" s="43">
        <f>SUM(B11:D11)</f>
        <v>112492</v>
      </c>
      <c r="F11" s="19">
        <f t="shared" si="0"/>
        <v>0</v>
      </c>
      <c r="G11" s="19">
        <f t="shared" si="0"/>
        <v>1582</v>
      </c>
      <c r="H11" s="19">
        <f t="shared" si="0"/>
        <v>81032</v>
      </c>
      <c r="I11" s="19">
        <f t="shared" si="0"/>
        <v>4232</v>
      </c>
      <c r="J11" s="19">
        <f t="shared" si="0"/>
        <v>25646</v>
      </c>
      <c r="K11" s="29"/>
      <c r="L11" s="29"/>
    </row>
    <row r="12" spans="1:12" ht="9" customHeight="1">
      <c r="A12" s="64" t="s">
        <v>43</v>
      </c>
      <c r="B12" s="44">
        <f>SUM(B13:B17)</f>
        <v>69249</v>
      </c>
      <c r="C12" s="44">
        <f aca="true" t="shared" si="1" ref="C12:J12">SUM(C13:C17)</f>
        <v>1341</v>
      </c>
      <c r="D12" s="44">
        <f t="shared" si="1"/>
        <v>365</v>
      </c>
      <c r="E12" s="44">
        <f t="shared" si="1"/>
        <v>70955</v>
      </c>
      <c r="F12" s="44">
        <f t="shared" si="1"/>
        <v>0</v>
      </c>
      <c r="G12" s="44">
        <f t="shared" si="1"/>
        <v>799</v>
      </c>
      <c r="H12" s="44">
        <f t="shared" si="1"/>
        <v>52351</v>
      </c>
      <c r="I12" s="44">
        <f t="shared" si="1"/>
        <v>2096</v>
      </c>
      <c r="J12" s="44">
        <f t="shared" si="1"/>
        <v>15709</v>
      </c>
      <c r="K12" s="29"/>
      <c r="L12" s="29"/>
    </row>
    <row r="13" spans="1:20" s="31" customFormat="1" ht="9" customHeight="1">
      <c r="A13" s="30" t="s">
        <v>44</v>
      </c>
      <c r="B13" s="44">
        <v>9141</v>
      </c>
      <c r="C13" s="44">
        <v>5</v>
      </c>
      <c r="D13" s="44">
        <v>0</v>
      </c>
      <c r="E13" s="44">
        <f aca="true" t="shared" si="2" ref="E13:E37">SUM(B13:D13)</f>
        <v>9146</v>
      </c>
      <c r="F13" s="44"/>
      <c r="G13" s="44">
        <v>43</v>
      </c>
      <c r="H13" s="44">
        <v>6206</v>
      </c>
      <c r="I13" s="44">
        <v>686</v>
      </c>
      <c r="J13" s="44">
        <v>2211</v>
      </c>
      <c r="K13" s="29"/>
      <c r="L13" s="29"/>
      <c r="S13" s="32"/>
      <c r="T13" s="32"/>
    </row>
    <row r="14" spans="1:12" s="31" customFormat="1" ht="9">
      <c r="A14" s="30" t="s">
        <v>45</v>
      </c>
      <c r="B14" s="44">
        <v>3740</v>
      </c>
      <c r="C14" s="44">
        <v>63</v>
      </c>
      <c r="D14" s="44">
        <v>3</v>
      </c>
      <c r="E14" s="43">
        <f t="shared" si="2"/>
        <v>3806</v>
      </c>
      <c r="F14" s="44"/>
      <c r="G14" s="44">
        <v>162</v>
      </c>
      <c r="H14" s="44">
        <v>2664</v>
      </c>
      <c r="I14" s="44">
        <v>137</v>
      </c>
      <c r="J14" s="44">
        <v>843</v>
      </c>
      <c r="K14" s="29"/>
      <c r="L14" s="29"/>
    </row>
    <row r="15" spans="1:12" s="31" customFormat="1" ht="9">
      <c r="A15" s="30" t="s">
        <v>46</v>
      </c>
      <c r="B15" s="44">
        <v>46932</v>
      </c>
      <c r="C15" s="44">
        <v>181</v>
      </c>
      <c r="D15" s="44">
        <v>123</v>
      </c>
      <c r="E15" s="43">
        <f t="shared" si="2"/>
        <v>47236</v>
      </c>
      <c r="F15" s="44"/>
      <c r="G15" s="44">
        <v>353</v>
      </c>
      <c r="H15" s="44">
        <v>36389</v>
      </c>
      <c r="I15" s="44">
        <v>998</v>
      </c>
      <c r="J15" s="44">
        <v>9496</v>
      </c>
      <c r="K15" s="29"/>
      <c r="L15" s="29"/>
    </row>
    <row r="16" spans="1:12" s="31" customFormat="1" ht="9">
      <c r="A16" s="30" t="s">
        <v>47</v>
      </c>
      <c r="B16" s="44">
        <v>9091</v>
      </c>
      <c r="C16" s="44">
        <v>975</v>
      </c>
      <c r="D16" s="44">
        <v>239</v>
      </c>
      <c r="E16" s="43">
        <f t="shared" si="2"/>
        <v>10305</v>
      </c>
      <c r="F16" s="44"/>
      <c r="G16" s="44">
        <v>220</v>
      </c>
      <c r="H16" s="44">
        <v>6994</v>
      </c>
      <c r="I16" s="44">
        <v>250</v>
      </c>
      <c r="J16" s="44">
        <v>2841</v>
      </c>
      <c r="K16" s="29"/>
      <c r="L16" s="29"/>
    </row>
    <row r="17" spans="1:12" s="31" customFormat="1" ht="9">
      <c r="A17" s="30" t="s">
        <v>48</v>
      </c>
      <c r="B17" s="44">
        <v>345</v>
      </c>
      <c r="C17" s="44">
        <v>117</v>
      </c>
      <c r="D17" s="44">
        <v>0</v>
      </c>
      <c r="E17" s="43">
        <f t="shared" si="2"/>
        <v>462</v>
      </c>
      <c r="F17" s="44"/>
      <c r="G17" s="44">
        <v>21</v>
      </c>
      <c r="H17" s="44">
        <v>98</v>
      </c>
      <c r="I17" s="44">
        <v>25</v>
      </c>
      <c r="J17" s="44">
        <v>318</v>
      </c>
      <c r="K17" s="29"/>
      <c r="L17" s="29"/>
    </row>
    <row r="18" spans="1:12" ht="9">
      <c r="A18" s="64" t="s">
        <v>49</v>
      </c>
      <c r="B18" s="44">
        <v>39362</v>
      </c>
      <c r="C18" s="44">
        <v>2101</v>
      </c>
      <c r="D18" s="44">
        <v>74</v>
      </c>
      <c r="E18" s="44">
        <f t="shared" si="2"/>
        <v>41537</v>
      </c>
      <c r="F18" s="44"/>
      <c r="G18" s="44">
        <v>783</v>
      </c>
      <c r="H18" s="44">
        <v>28681</v>
      </c>
      <c r="I18" s="44">
        <v>2136</v>
      </c>
      <c r="J18" s="44">
        <v>9937</v>
      </c>
      <c r="K18" s="29"/>
      <c r="L18" s="29"/>
    </row>
    <row r="19" spans="1:12" ht="9">
      <c r="A19" s="7" t="s">
        <v>50</v>
      </c>
      <c r="B19" s="19">
        <f>SUM(B21:B30)-B26</f>
        <v>60598</v>
      </c>
      <c r="C19" s="19">
        <f>SUM(C21:C30)-C26</f>
        <v>22046</v>
      </c>
      <c r="D19" s="19">
        <f>SUM(D21:D30)-D26</f>
        <v>24167</v>
      </c>
      <c r="E19" s="19">
        <f>SUM(E21:E30)-E26</f>
        <v>106811</v>
      </c>
      <c r="F19" s="19"/>
      <c r="G19" s="19">
        <f>SUM(G21:G30)-G26</f>
        <v>438</v>
      </c>
      <c r="H19" s="19">
        <f>SUM(H21:H30)-H26</f>
        <v>6601</v>
      </c>
      <c r="I19" s="19">
        <f>SUM(I21:I30)-I26</f>
        <v>3176</v>
      </c>
      <c r="J19" s="19">
        <f>SUM(J21:J30)-J26</f>
        <v>96596</v>
      </c>
      <c r="K19" s="29"/>
      <c r="L19" s="29"/>
    </row>
    <row r="20" spans="1:12" ht="9">
      <c r="A20" s="64" t="s">
        <v>51</v>
      </c>
      <c r="B20" s="44">
        <f>SUM(B21:B29)-B26</f>
        <v>38871</v>
      </c>
      <c r="C20" s="44">
        <f>SUM(C21:C29)-C26</f>
        <v>15901</v>
      </c>
      <c r="D20" s="44">
        <f>SUM(D21:D29)-D26</f>
        <v>22918</v>
      </c>
      <c r="E20" s="44">
        <f>SUM(E21:E29)-E26</f>
        <v>77690</v>
      </c>
      <c r="F20" s="44"/>
      <c r="G20" s="44">
        <f>SUM(G21:G29)-G26</f>
        <v>243</v>
      </c>
      <c r="H20" s="44">
        <f>SUM(H21:H29)-H26</f>
        <v>3727</v>
      </c>
      <c r="I20" s="44">
        <f>SUM(I21:I29)-I26</f>
        <v>2353</v>
      </c>
      <c r="J20" s="44">
        <f>SUM(J21:J29)-J26</f>
        <v>71367</v>
      </c>
      <c r="K20" s="29"/>
      <c r="L20" s="29"/>
    </row>
    <row r="21" spans="1:12" s="31" customFormat="1" ht="9">
      <c r="A21" s="30" t="s">
        <v>52</v>
      </c>
      <c r="B21" s="44">
        <v>0</v>
      </c>
      <c r="C21" s="44">
        <v>0</v>
      </c>
      <c r="D21" s="44">
        <v>3</v>
      </c>
      <c r="E21" s="44">
        <f t="shared" si="2"/>
        <v>3</v>
      </c>
      <c r="F21" s="44"/>
      <c r="G21" s="44">
        <v>0</v>
      </c>
      <c r="H21" s="44">
        <v>0</v>
      </c>
      <c r="I21" s="44">
        <v>0</v>
      </c>
      <c r="J21" s="44">
        <v>3</v>
      </c>
      <c r="K21" s="29"/>
      <c r="L21" s="29"/>
    </row>
    <row r="22" spans="1:12" s="31" customFormat="1" ht="9">
      <c r="A22" s="30" t="s">
        <v>53</v>
      </c>
      <c r="B22" s="44">
        <v>10</v>
      </c>
      <c r="C22" s="44">
        <v>65</v>
      </c>
      <c r="D22" s="44">
        <v>47</v>
      </c>
      <c r="E22" s="44">
        <f t="shared" si="2"/>
        <v>122</v>
      </c>
      <c r="F22" s="44"/>
      <c r="G22" s="44">
        <v>5</v>
      </c>
      <c r="H22" s="44">
        <v>0</v>
      </c>
      <c r="I22" s="44">
        <v>19</v>
      </c>
      <c r="J22" s="44">
        <v>98</v>
      </c>
      <c r="K22" s="29"/>
      <c r="L22" s="29"/>
    </row>
    <row r="23" spans="1:12" s="31" customFormat="1" ht="9">
      <c r="A23" s="30" t="s">
        <v>54</v>
      </c>
      <c r="B23" s="44">
        <v>0</v>
      </c>
      <c r="C23" s="44">
        <v>4</v>
      </c>
      <c r="D23" s="44">
        <v>20</v>
      </c>
      <c r="E23" s="44">
        <f t="shared" si="2"/>
        <v>24</v>
      </c>
      <c r="F23" s="44"/>
      <c r="G23" s="44">
        <v>0</v>
      </c>
      <c r="H23" s="44">
        <v>0</v>
      </c>
      <c r="I23" s="44">
        <v>1</v>
      </c>
      <c r="J23" s="44">
        <v>23</v>
      </c>
      <c r="K23" s="29"/>
      <c r="L23" s="29"/>
    </row>
    <row r="24" spans="1:12" s="31" customFormat="1" ht="9">
      <c r="A24" s="30" t="s">
        <v>55</v>
      </c>
      <c r="B24" s="44">
        <v>12</v>
      </c>
      <c r="C24" s="44">
        <v>215</v>
      </c>
      <c r="D24" s="44">
        <v>89</v>
      </c>
      <c r="E24" s="44">
        <f t="shared" si="2"/>
        <v>316</v>
      </c>
      <c r="F24" s="44"/>
      <c r="G24" s="44">
        <v>4</v>
      </c>
      <c r="H24" s="44">
        <v>7</v>
      </c>
      <c r="I24" s="44">
        <v>6</v>
      </c>
      <c r="J24" s="44">
        <v>299</v>
      </c>
      <c r="K24" s="29"/>
      <c r="L24" s="29"/>
    </row>
    <row r="25" spans="1:12" s="31" customFormat="1" ht="9">
      <c r="A25" s="30" t="s">
        <v>56</v>
      </c>
      <c r="B25" s="44">
        <v>33865</v>
      </c>
      <c r="C25" s="44">
        <v>3981</v>
      </c>
      <c r="D25" s="44">
        <v>393</v>
      </c>
      <c r="E25" s="44">
        <f t="shared" si="2"/>
        <v>38239</v>
      </c>
      <c r="F25" s="44"/>
      <c r="G25" s="44">
        <v>0</v>
      </c>
      <c r="H25" s="44">
        <v>280</v>
      </c>
      <c r="I25" s="44">
        <v>365</v>
      </c>
      <c r="J25" s="44">
        <v>37594</v>
      </c>
      <c r="K25" s="29"/>
      <c r="L25" s="29"/>
    </row>
    <row r="26" spans="1:12" s="31" customFormat="1" ht="9">
      <c r="A26" s="30" t="s">
        <v>57</v>
      </c>
      <c r="B26" s="44">
        <v>15726</v>
      </c>
      <c r="C26" s="44">
        <v>557</v>
      </c>
      <c r="D26" s="44">
        <v>103</v>
      </c>
      <c r="E26" s="44">
        <f t="shared" si="2"/>
        <v>16386</v>
      </c>
      <c r="F26" s="44"/>
      <c r="G26" s="44">
        <v>0</v>
      </c>
      <c r="H26" s="44">
        <v>53</v>
      </c>
      <c r="I26" s="44">
        <v>71</v>
      </c>
      <c r="J26" s="44">
        <v>16262</v>
      </c>
      <c r="K26" s="29"/>
      <c r="L26" s="29"/>
    </row>
    <row r="27" spans="1:12" s="31" customFormat="1" ht="9">
      <c r="A27" s="30" t="s">
        <v>58</v>
      </c>
      <c r="B27" s="44">
        <v>3367</v>
      </c>
      <c r="C27" s="44">
        <v>293</v>
      </c>
      <c r="D27" s="44">
        <v>220</v>
      </c>
      <c r="E27" s="44">
        <f t="shared" si="2"/>
        <v>3880</v>
      </c>
      <c r="F27" s="44"/>
      <c r="G27" s="44">
        <v>11</v>
      </c>
      <c r="H27" s="44">
        <v>913</v>
      </c>
      <c r="I27" s="44">
        <v>294</v>
      </c>
      <c r="J27" s="44">
        <v>2662</v>
      </c>
      <c r="K27" s="29"/>
      <c r="L27" s="29"/>
    </row>
    <row r="28" spans="1:12" s="31" customFormat="1" ht="9">
      <c r="A28" s="30" t="s">
        <v>59</v>
      </c>
      <c r="B28" s="44">
        <v>540</v>
      </c>
      <c r="C28" s="44">
        <v>9537</v>
      </c>
      <c r="D28" s="44">
        <v>21461</v>
      </c>
      <c r="E28" s="44">
        <f t="shared" si="2"/>
        <v>31538</v>
      </c>
      <c r="F28" s="44"/>
      <c r="G28" s="44">
        <v>54</v>
      </c>
      <c r="H28" s="44">
        <v>2382</v>
      </c>
      <c r="I28" s="44">
        <v>1411</v>
      </c>
      <c r="J28" s="44">
        <v>27691</v>
      </c>
      <c r="K28" s="29"/>
      <c r="L28" s="29"/>
    </row>
    <row r="29" spans="1:12" s="31" customFormat="1" ht="9">
      <c r="A29" s="30" t="s">
        <v>60</v>
      </c>
      <c r="B29" s="44">
        <v>1077</v>
      </c>
      <c r="C29" s="44">
        <v>1806</v>
      </c>
      <c r="D29" s="44">
        <v>685</v>
      </c>
      <c r="E29" s="44">
        <f t="shared" si="2"/>
        <v>3568</v>
      </c>
      <c r="F29" s="44"/>
      <c r="G29" s="44">
        <v>169</v>
      </c>
      <c r="H29" s="44">
        <v>145</v>
      </c>
      <c r="I29" s="44">
        <v>257</v>
      </c>
      <c r="J29" s="44">
        <v>2997</v>
      </c>
      <c r="K29" s="29"/>
      <c r="L29" s="29"/>
    </row>
    <row r="30" spans="1:12" ht="9">
      <c r="A30" s="64" t="s">
        <v>40</v>
      </c>
      <c r="B30" s="44">
        <v>21727</v>
      </c>
      <c r="C30" s="44">
        <v>6145</v>
      </c>
      <c r="D30" s="44">
        <v>1249</v>
      </c>
      <c r="E30" s="44">
        <f t="shared" si="2"/>
        <v>29121</v>
      </c>
      <c r="F30" s="44"/>
      <c r="G30" s="44">
        <v>195</v>
      </c>
      <c r="H30" s="44">
        <v>2874</v>
      </c>
      <c r="I30" s="44">
        <v>823</v>
      </c>
      <c r="J30" s="44">
        <v>25229</v>
      </c>
      <c r="K30" s="29"/>
      <c r="L30" s="29"/>
    </row>
    <row r="31" spans="1:12" s="17" customFormat="1" ht="9">
      <c r="A31" s="18" t="s">
        <v>10</v>
      </c>
      <c r="B31" s="20">
        <f>SUM(B10:B11)+B19</f>
        <v>175253</v>
      </c>
      <c r="C31" s="20">
        <f>SUM(C10:C11)+C19</f>
        <v>31378</v>
      </c>
      <c r="D31" s="20">
        <f>SUM(D10:D11)+D19</f>
        <v>24966</v>
      </c>
      <c r="E31" s="48">
        <f t="shared" si="2"/>
        <v>231597</v>
      </c>
      <c r="G31" s="20">
        <f>SUM(G10+G11+G19)</f>
        <v>2043</v>
      </c>
      <c r="H31" s="20">
        <f>SUM(H10+H11+H19)</f>
        <v>89384</v>
      </c>
      <c r="I31" s="20">
        <f>SUM(I10+I11+I19)</f>
        <v>7675</v>
      </c>
      <c r="J31" s="20">
        <f>SUM(J10+J11+J19)</f>
        <v>132495</v>
      </c>
      <c r="K31" s="29"/>
      <c r="L31" s="29"/>
    </row>
    <row r="32" spans="1:12" s="17" customFormat="1" ht="9">
      <c r="A32" s="18" t="s">
        <v>11</v>
      </c>
      <c r="B32" s="20">
        <v>181291</v>
      </c>
      <c r="C32" s="20">
        <v>101291</v>
      </c>
      <c r="D32" s="20">
        <v>9783</v>
      </c>
      <c r="E32" s="48">
        <v>292365</v>
      </c>
      <c r="G32" s="20">
        <v>3465</v>
      </c>
      <c r="H32" s="20">
        <v>70664</v>
      </c>
      <c r="I32" s="20">
        <v>5188</v>
      </c>
      <c r="J32" s="20">
        <v>213048</v>
      </c>
      <c r="K32" s="29"/>
      <c r="L32" s="29"/>
    </row>
    <row r="33" spans="1:12" s="17" customFormat="1" ht="9">
      <c r="A33" s="18" t="s">
        <v>12</v>
      </c>
      <c r="B33" s="20">
        <v>75179</v>
      </c>
      <c r="C33" s="20">
        <v>60409</v>
      </c>
      <c r="D33" s="20">
        <v>10750</v>
      </c>
      <c r="E33" s="48">
        <f t="shared" si="2"/>
        <v>146338</v>
      </c>
      <c r="G33" s="20">
        <v>2092</v>
      </c>
      <c r="H33" s="20">
        <v>29850</v>
      </c>
      <c r="I33" s="20">
        <v>3794</v>
      </c>
      <c r="J33" s="20">
        <v>110602</v>
      </c>
      <c r="K33" s="29"/>
      <c r="L33" s="29"/>
    </row>
    <row r="34" spans="1:12" ht="9">
      <c r="A34" s="7" t="s">
        <v>61</v>
      </c>
      <c r="B34" s="16">
        <v>15238</v>
      </c>
      <c r="C34" s="16">
        <v>5552</v>
      </c>
      <c r="D34" s="16">
        <v>255</v>
      </c>
      <c r="E34" s="43">
        <f t="shared" si="2"/>
        <v>21045</v>
      </c>
      <c r="G34" s="19">
        <v>379</v>
      </c>
      <c r="H34" s="19">
        <v>8604</v>
      </c>
      <c r="I34" s="19">
        <v>253</v>
      </c>
      <c r="J34" s="19">
        <v>11809</v>
      </c>
      <c r="K34" s="29"/>
      <c r="L34" s="29"/>
    </row>
    <row r="35" spans="1:12" s="17" customFormat="1" ht="9">
      <c r="A35" s="18" t="s">
        <v>13</v>
      </c>
      <c r="B35" s="20">
        <v>0</v>
      </c>
      <c r="C35" s="20">
        <v>0</v>
      </c>
      <c r="D35" s="20">
        <v>0</v>
      </c>
      <c r="E35" s="43">
        <f t="shared" si="2"/>
        <v>0</v>
      </c>
      <c r="G35" s="20">
        <v>0</v>
      </c>
      <c r="H35" s="20">
        <v>0</v>
      </c>
      <c r="I35" s="20">
        <v>0</v>
      </c>
      <c r="J35" s="20">
        <v>0</v>
      </c>
      <c r="K35" s="29"/>
      <c r="L35" s="29"/>
    </row>
    <row r="36" spans="1:12" s="17" customFormat="1" ht="9">
      <c r="A36" s="18" t="s">
        <v>4</v>
      </c>
      <c r="B36" s="20">
        <f>SUM(B31:B33)+B35</f>
        <v>431723</v>
      </c>
      <c r="C36" s="20">
        <f>SUM(C31:C33)+C35</f>
        <v>193078</v>
      </c>
      <c r="D36" s="20">
        <f>SUM(D31:D33)+D35</f>
        <v>45499</v>
      </c>
      <c r="E36" s="20">
        <f>SUM(E31:E33)+E35</f>
        <v>670300</v>
      </c>
      <c r="F36" s="22"/>
      <c r="G36" s="20">
        <f>SUM(G10+SUM(G13:G18)+SUM(G21:G30)-G26+SUM(G32:G33)+G35)</f>
        <v>7600</v>
      </c>
      <c r="H36" s="20">
        <f>SUM(H10+SUM(H13:H18)+SUM(H21:H30)-H26+SUM(H32:H33)+H35)</f>
        <v>189898</v>
      </c>
      <c r="I36" s="20">
        <f>SUM(I10+SUM(I13:I18)+SUM(I21:I30)-I26+SUM(I32:I33)+I35)</f>
        <v>16657</v>
      </c>
      <c r="J36" s="20">
        <f>SUM(J10+SUM(J13:J18)+SUM(J21:J30)-J26+SUM(J32:J33)+J35)</f>
        <v>456145</v>
      </c>
      <c r="K36" s="29"/>
      <c r="L36" s="29"/>
    </row>
    <row r="37" spans="2:12" ht="9">
      <c r="B37" s="29"/>
      <c r="C37" s="29"/>
      <c r="D37" s="29"/>
      <c r="E37" s="43">
        <f t="shared" si="2"/>
        <v>0</v>
      </c>
      <c r="G37" s="33"/>
      <c r="H37" s="33"/>
      <c r="I37" s="33"/>
      <c r="J37" s="33"/>
      <c r="K37" s="29"/>
      <c r="L37" s="29"/>
    </row>
    <row r="38" spans="1:12" ht="12.75" customHeight="1">
      <c r="A38" s="67" t="s">
        <v>33</v>
      </c>
      <c r="B38" s="67"/>
      <c r="C38" s="67"/>
      <c r="D38" s="67"/>
      <c r="E38" s="67"/>
      <c r="F38" s="67"/>
      <c r="G38" s="67"/>
      <c r="H38" s="67"/>
      <c r="I38" s="67"/>
      <c r="J38" s="67"/>
      <c r="K38" s="29"/>
      <c r="L38" s="29"/>
    </row>
    <row r="39" spans="1:12" ht="9">
      <c r="A39" s="5"/>
      <c r="B39" s="6"/>
      <c r="C39" s="6"/>
      <c r="D39" s="6"/>
      <c r="E39" s="6"/>
      <c r="F39" s="6"/>
      <c r="G39" s="6"/>
      <c r="H39" s="6"/>
      <c r="I39" s="6"/>
      <c r="J39" s="6"/>
      <c r="K39" s="29"/>
      <c r="L39" s="29"/>
    </row>
    <row r="40" spans="1:12" ht="9">
      <c r="A40" s="7" t="s">
        <v>34</v>
      </c>
      <c r="B40" s="12">
        <v>3696</v>
      </c>
      <c r="C40" s="21">
        <v>0</v>
      </c>
      <c r="D40" s="21">
        <v>0</v>
      </c>
      <c r="E40" s="43">
        <f aca="true" t="shared" si="3" ref="E40:E66">SUM(G40+H40+I40+J40)</f>
        <v>3696</v>
      </c>
      <c r="F40" s="12"/>
      <c r="G40" s="21">
        <v>0</v>
      </c>
      <c r="H40" s="12">
        <v>387</v>
      </c>
      <c r="I40" s="12">
        <v>59</v>
      </c>
      <c r="J40" s="21">
        <v>3250</v>
      </c>
      <c r="K40" s="29"/>
      <c r="L40" s="29"/>
    </row>
    <row r="41" spans="1:12" ht="9">
      <c r="A41" s="7" t="s">
        <v>42</v>
      </c>
      <c r="B41" s="16">
        <v>63883</v>
      </c>
      <c r="C41" s="21">
        <v>0</v>
      </c>
      <c r="D41" s="21">
        <v>0</v>
      </c>
      <c r="E41" s="43">
        <f t="shared" si="3"/>
        <v>63883</v>
      </c>
      <c r="F41" s="12"/>
      <c r="G41" s="16">
        <f>SUM(G43:G48)</f>
        <v>2</v>
      </c>
      <c r="H41" s="16">
        <f>SUM(H43:H48)</f>
        <v>29284</v>
      </c>
      <c r="I41" s="16">
        <f>SUM(I43:I48)</f>
        <v>11515</v>
      </c>
      <c r="J41" s="16">
        <f>SUM(J43:J48)</f>
        <v>23082</v>
      </c>
      <c r="K41" s="29"/>
      <c r="L41" s="29"/>
    </row>
    <row r="42" spans="1:12" ht="9">
      <c r="A42" s="64" t="s">
        <v>43</v>
      </c>
      <c r="B42" s="25">
        <f>SUM(B43:B47)</f>
        <v>16845</v>
      </c>
      <c r="C42" s="57">
        <v>0</v>
      </c>
      <c r="D42" s="57">
        <v>0</v>
      </c>
      <c r="E42" s="44">
        <f t="shared" si="3"/>
        <v>16845</v>
      </c>
      <c r="F42" s="35"/>
      <c r="G42" s="25">
        <f>SUM(G43:G47)</f>
        <v>1</v>
      </c>
      <c r="H42" s="25">
        <f>SUM(H43:H47)</f>
        <v>8403</v>
      </c>
      <c r="I42" s="25">
        <f>SUM(I43:I47)</f>
        <v>3418</v>
      </c>
      <c r="J42" s="25">
        <f>SUM(J43:J47)</f>
        <v>5023</v>
      </c>
      <c r="K42" s="29"/>
      <c r="L42" s="29"/>
    </row>
    <row r="43" spans="1:12" s="31" customFormat="1" ht="9">
      <c r="A43" s="30" t="s">
        <v>44</v>
      </c>
      <c r="B43" s="25">
        <v>181</v>
      </c>
      <c r="C43" s="57">
        <v>0</v>
      </c>
      <c r="D43" s="57">
        <v>0</v>
      </c>
      <c r="E43" s="44">
        <f t="shared" si="3"/>
        <v>181</v>
      </c>
      <c r="F43" s="35"/>
      <c r="G43" s="25">
        <v>0</v>
      </c>
      <c r="H43" s="25">
        <v>0</v>
      </c>
      <c r="I43" s="25">
        <v>131</v>
      </c>
      <c r="J43" s="25">
        <v>50</v>
      </c>
      <c r="K43" s="29"/>
      <c r="L43" s="29"/>
    </row>
    <row r="44" spans="1:12" s="31" customFormat="1" ht="9">
      <c r="A44" s="30" t="s">
        <v>45</v>
      </c>
      <c r="B44" s="25">
        <v>689</v>
      </c>
      <c r="C44" s="57">
        <v>0</v>
      </c>
      <c r="D44" s="57">
        <v>0</v>
      </c>
      <c r="E44" s="44">
        <f t="shared" si="3"/>
        <v>689</v>
      </c>
      <c r="F44" s="35"/>
      <c r="G44" s="25">
        <v>0</v>
      </c>
      <c r="H44" s="25">
        <v>407</v>
      </c>
      <c r="I44" s="25">
        <v>92</v>
      </c>
      <c r="J44" s="25">
        <v>190</v>
      </c>
      <c r="K44" s="29"/>
      <c r="L44" s="29"/>
    </row>
    <row r="45" spans="1:12" s="31" customFormat="1" ht="9">
      <c r="A45" s="30" t="s">
        <v>46</v>
      </c>
      <c r="B45" s="25">
        <v>13534</v>
      </c>
      <c r="C45" s="57">
        <v>0</v>
      </c>
      <c r="D45" s="57">
        <v>0</v>
      </c>
      <c r="E45" s="44">
        <f t="shared" si="3"/>
        <v>13534</v>
      </c>
      <c r="F45" s="35"/>
      <c r="G45" s="25">
        <v>1</v>
      </c>
      <c r="H45" s="25">
        <v>6835</v>
      </c>
      <c r="I45" s="25">
        <v>2814</v>
      </c>
      <c r="J45" s="25">
        <v>3884</v>
      </c>
      <c r="K45" s="29"/>
      <c r="L45" s="29"/>
    </row>
    <row r="46" spans="1:12" s="31" customFormat="1" ht="9">
      <c r="A46" s="30" t="s">
        <v>47</v>
      </c>
      <c r="B46" s="25">
        <v>2441</v>
      </c>
      <c r="C46" s="57">
        <v>0</v>
      </c>
      <c r="D46" s="57">
        <v>0</v>
      </c>
      <c r="E46" s="44">
        <f t="shared" si="3"/>
        <v>2441</v>
      </c>
      <c r="F46" s="35"/>
      <c r="G46" s="25">
        <v>0</v>
      </c>
      <c r="H46" s="25">
        <v>1161</v>
      </c>
      <c r="I46" s="25">
        <v>381</v>
      </c>
      <c r="J46" s="25">
        <v>899</v>
      </c>
      <c r="K46" s="29"/>
      <c r="L46" s="29"/>
    </row>
    <row r="47" spans="1:12" s="31" customFormat="1" ht="9">
      <c r="A47" s="30" t="s">
        <v>48</v>
      </c>
      <c r="B47" s="25">
        <v>0</v>
      </c>
      <c r="C47" s="57">
        <v>0</v>
      </c>
      <c r="D47" s="57">
        <v>0</v>
      </c>
      <c r="E47" s="44">
        <f t="shared" si="3"/>
        <v>0</v>
      </c>
      <c r="F47" s="35"/>
      <c r="G47" s="25">
        <v>0</v>
      </c>
      <c r="H47" s="25">
        <v>0</v>
      </c>
      <c r="I47" s="25">
        <v>0</v>
      </c>
      <c r="J47" s="25">
        <v>0</v>
      </c>
      <c r="K47" s="29"/>
      <c r="L47" s="29"/>
    </row>
    <row r="48" spans="1:12" ht="9">
      <c r="A48" s="64" t="s">
        <v>49</v>
      </c>
      <c r="B48" s="25">
        <v>47038</v>
      </c>
      <c r="C48" s="57">
        <v>0</v>
      </c>
      <c r="D48" s="57">
        <v>0</v>
      </c>
      <c r="E48" s="44">
        <f t="shared" si="3"/>
        <v>47038</v>
      </c>
      <c r="F48" s="35"/>
      <c r="G48" s="25">
        <v>1</v>
      </c>
      <c r="H48" s="25">
        <v>20881</v>
      </c>
      <c r="I48" s="25">
        <v>8097</v>
      </c>
      <c r="J48" s="25">
        <v>18059</v>
      </c>
      <c r="K48" s="29"/>
      <c r="L48" s="29"/>
    </row>
    <row r="49" spans="1:12" ht="9">
      <c r="A49" s="7" t="s">
        <v>50</v>
      </c>
      <c r="B49" s="16">
        <v>2398</v>
      </c>
      <c r="C49" s="21">
        <v>0</v>
      </c>
      <c r="D49" s="21">
        <v>0</v>
      </c>
      <c r="E49" s="43">
        <f t="shared" si="3"/>
        <v>2398</v>
      </c>
      <c r="F49" s="16"/>
      <c r="G49" s="16">
        <f>SUM(G51:G60)-G56</f>
        <v>0</v>
      </c>
      <c r="H49" s="16">
        <f>SUM(H51:H60)-H56</f>
        <v>93</v>
      </c>
      <c r="I49" s="16">
        <f>SUM(I51:I60)-I56</f>
        <v>48</v>
      </c>
      <c r="J49" s="16">
        <f>SUM(J51:J60)-J56</f>
        <v>2257</v>
      </c>
      <c r="K49" s="29"/>
      <c r="L49" s="29"/>
    </row>
    <row r="50" spans="1:12" ht="9">
      <c r="A50" s="64" t="s">
        <v>51</v>
      </c>
      <c r="B50" s="25">
        <v>1570</v>
      </c>
      <c r="C50" s="57">
        <v>0</v>
      </c>
      <c r="D50" s="57">
        <v>0</v>
      </c>
      <c r="E50" s="44">
        <f t="shared" si="3"/>
        <v>1570</v>
      </c>
      <c r="F50" s="25"/>
      <c r="G50" s="25">
        <f>SUM(G51:G59)-G56</f>
        <v>0</v>
      </c>
      <c r="H50" s="25">
        <f>SUM(H51:H59)-H56</f>
        <v>30</v>
      </c>
      <c r="I50" s="25">
        <f>SUM(I51:I59)-I56</f>
        <v>20</v>
      </c>
      <c r="J50" s="25">
        <f>SUM(J51:J59)-J56</f>
        <v>1520</v>
      </c>
      <c r="K50" s="29"/>
      <c r="L50" s="29"/>
    </row>
    <row r="51" spans="1:12" s="31" customFormat="1" ht="9">
      <c r="A51" s="30" t="s">
        <v>52</v>
      </c>
      <c r="B51" s="26">
        <v>0</v>
      </c>
      <c r="C51" s="21">
        <v>0</v>
      </c>
      <c r="D51" s="21">
        <v>0</v>
      </c>
      <c r="E51" s="43">
        <f t="shared" si="3"/>
        <v>0</v>
      </c>
      <c r="F51" s="35"/>
      <c r="G51" s="25">
        <v>0</v>
      </c>
      <c r="H51" s="25">
        <v>0</v>
      </c>
      <c r="I51" s="25">
        <v>0</v>
      </c>
      <c r="J51" s="25">
        <v>0</v>
      </c>
      <c r="K51" s="29"/>
      <c r="L51" s="29"/>
    </row>
    <row r="52" spans="1:12" s="31" customFormat="1" ht="9">
      <c r="A52" s="30" t="s">
        <v>53</v>
      </c>
      <c r="B52" s="26">
        <v>0</v>
      </c>
      <c r="C52" s="21">
        <v>0</v>
      </c>
      <c r="D52" s="21">
        <v>0</v>
      </c>
      <c r="E52" s="43">
        <f t="shared" si="3"/>
        <v>0</v>
      </c>
      <c r="F52" s="35"/>
      <c r="G52" s="25">
        <v>0</v>
      </c>
      <c r="H52" s="25">
        <v>0</v>
      </c>
      <c r="I52" s="25">
        <v>0</v>
      </c>
      <c r="J52" s="25">
        <v>0</v>
      </c>
      <c r="K52" s="29"/>
      <c r="L52" s="29"/>
    </row>
    <row r="53" spans="1:12" s="31" customFormat="1" ht="9">
      <c r="A53" s="30" t="s">
        <v>54</v>
      </c>
      <c r="B53" s="26">
        <v>0</v>
      </c>
      <c r="C53" s="21">
        <v>0</v>
      </c>
      <c r="D53" s="21">
        <v>0</v>
      </c>
      <c r="E53" s="43">
        <f t="shared" si="3"/>
        <v>0</v>
      </c>
      <c r="F53" s="35"/>
      <c r="G53" s="25">
        <v>0</v>
      </c>
      <c r="H53" s="25">
        <v>0</v>
      </c>
      <c r="I53" s="25">
        <v>0</v>
      </c>
      <c r="J53" s="25">
        <v>0</v>
      </c>
      <c r="K53" s="29"/>
      <c r="L53" s="29"/>
    </row>
    <row r="54" spans="1:12" s="31" customFormat="1" ht="9">
      <c r="A54" s="30" t="s">
        <v>55</v>
      </c>
      <c r="B54" s="25">
        <v>63</v>
      </c>
      <c r="C54" s="21">
        <v>0</v>
      </c>
      <c r="D54" s="21">
        <v>0</v>
      </c>
      <c r="E54" s="44">
        <f t="shared" si="3"/>
        <v>63</v>
      </c>
      <c r="F54" s="35"/>
      <c r="G54" s="25">
        <v>0</v>
      </c>
      <c r="H54" s="25">
        <v>0</v>
      </c>
      <c r="I54" s="25">
        <v>0</v>
      </c>
      <c r="J54" s="25">
        <v>63</v>
      </c>
      <c r="K54" s="29"/>
      <c r="L54" s="29"/>
    </row>
    <row r="55" spans="1:12" s="31" customFormat="1" ht="9">
      <c r="A55" s="30" t="s">
        <v>56</v>
      </c>
      <c r="B55" s="25">
        <v>1371</v>
      </c>
      <c r="C55" s="21">
        <v>0</v>
      </c>
      <c r="D55" s="21">
        <v>0</v>
      </c>
      <c r="E55" s="44">
        <f t="shared" si="3"/>
        <v>1371</v>
      </c>
      <c r="F55" s="35"/>
      <c r="G55" s="25">
        <v>0</v>
      </c>
      <c r="H55" s="25">
        <v>0</v>
      </c>
      <c r="I55" s="25">
        <v>7</v>
      </c>
      <c r="J55" s="25">
        <v>1364</v>
      </c>
      <c r="K55" s="29"/>
      <c r="L55" s="29"/>
    </row>
    <row r="56" spans="1:12" s="31" customFormat="1" ht="9">
      <c r="A56" s="30" t="s">
        <v>57</v>
      </c>
      <c r="B56" s="25">
        <v>1108</v>
      </c>
      <c r="C56" s="21">
        <v>0</v>
      </c>
      <c r="D56" s="21">
        <v>0</v>
      </c>
      <c r="E56" s="44">
        <f t="shared" si="3"/>
        <v>1108</v>
      </c>
      <c r="F56" s="35"/>
      <c r="G56" s="25">
        <v>0</v>
      </c>
      <c r="H56" s="25">
        <v>0</v>
      </c>
      <c r="I56" s="25">
        <v>0</v>
      </c>
      <c r="J56" s="25">
        <v>1108</v>
      </c>
      <c r="K56" s="29"/>
      <c r="L56" s="29"/>
    </row>
    <row r="57" spans="1:12" s="31" customFormat="1" ht="9">
      <c r="A57" s="30" t="s">
        <v>58</v>
      </c>
      <c r="B57" s="25">
        <v>42</v>
      </c>
      <c r="C57" s="21">
        <v>0</v>
      </c>
      <c r="D57" s="21">
        <v>0</v>
      </c>
      <c r="E57" s="44">
        <f t="shared" si="3"/>
        <v>42</v>
      </c>
      <c r="F57" s="35"/>
      <c r="G57" s="25">
        <v>0</v>
      </c>
      <c r="H57" s="25">
        <v>17</v>
      </c>
      <c r="I57" s="25">
        <v>11</v>
      </c>
      <c r="J57" s="25">
        <v>14</v>
      </c>
      <c r="K57" s="29"/>
      <c r="L57" s="29"/>
    </row>
    <row r="58" spans="1:12" s="31" customFormat="1" ht="9">
      <c r="A58" s="30" t="s">
        <v>59</v>
      </c>
      <c r="B58" s="25">
        <v>77</v>
      </c>
      <c r="C58" s="21">
        <v>0</v>
      </c>
      <c r="D58" s="21">
        <v>0</v>
      </c>
      <c r="E58" s="44">
        <f t="shared" si="3"/>
        <v>77</v>
      </c>
      <c r="F58" s="35"/>
      <c r="G58" s="25">
        <v>0</v>
      </c>
      <c r="H58" s="25">
        <v>13</v>
      </c>
      <c r="I58" s="25">
        <v>0</v>
      </c>
      <c r="J58" s="25">
        <v>64</v>
      </c>
      <c r="K58" s="29"/>
      <c r="L58" s="29"/>
    </row>
    <row r="59" spans="1:12" s="31" customFormat="1" ht="9">
      <c r="A59" s="30" t="s">
        <v>60</v>
      </c>
      <c r="B59" s="25">
        <v>17</v>
      </c>
      <c r="C59" s="21">
        <v>0</v>
      </c>
      <c r="D59" s="21">
        <v>0</v>
      </c>
      <c r="E59" s="44">
        <f t="shared" si="3"/>
        <v>17</v>
      </c>
      <c r="F59" s="35"/>
      <c r="G59" s="25">
        <v>0</v>
      </c>
      <c r="H59" s="16">
        <v>0</v>
      </c>
      <c r="I59" s="25">
        <v>2</v>
      </c>
      <c r="J59" s="25">
        <v>15</v>
      </c>
      <c r="K59" s="29"/>
      <c r="L59" s="29"/>
    </row>
    <row r="60" spans="1:12" ht="9">
      <c r="A60" s="64" t="s">
        <v>40</v>
      </c>
      <c r="B60" s="25">
        <v>828</v>
      </c>
      <c r="C60" s="57">
        <v>0</v>
      </c>
      <c r="D60" s="57">
        <v>0</v>
      </c>
      <c r="E60" s="44">
        <f t="shared" si="3"/>
        <v>828</v>
      </c>
      <c r="F60" s="35"/>
      <c r="G60" s="25">
        <v>0</v>
      </c>
      <c r="H60" s="25">
        <v>63</v>
      </c>
      <c r="I60" s="25">
        <v>28</v>
      </c>
      <c r="J60" s="25">
        <v>737</v>
      </c>
      <c r="K60" s="29"/>
      <c r="L60" s="29"/>
    </row>
    <row r="61" spans="1:12" s="17" customFormat="1" ht="9">
      <c r="A61" s="18" t="s">
        <v>10</v>
      </c>
      <c r="B61" s="22">
        <v>69977</v>
      </c>
      <c r="C61" s="39">
        <v>0</v>
      </c>
      <c r="D61" s="39">
        <v>0</v>
      </c>
      <c r="E61" s="48">
        <f t="shared" si="3"/>
        <v>69977</v>
      </c>
      <c r="F61" s="22"/>
      <c r="G61" s="22">
        <f>SUM(G40+G41+G49)</f>
        <v>2</v>
      </c>
      <c r="H61" s="22">
        <f>SUM(H40+H41+H49)</f>
        <v>29764</v>
      </c>
      <c r="I61" s="22">
        <f>SUM(I40+I41+I49)</f>
        <v>11622</v>
      </c>
      <c r="J61" s="22">
        <f>SUM(J40+J41+J49)</f>
        <v>28589</v>
      </c>
      <c r="K61" s="29"/>
      <c r="L61" s="29"/>
    </row>
    <row r="62" spans="1:12" s="17" customFormat="1" ht="9">
      <c r="A62" s="18" t="s">
        <v>11</v>
      </c>
      <c r="B62" s="22">
        <v>4715</v>
      </c>
      <c r="C62" s="39">
        <v>0</v>
      </c>
      <c r="D62" s="39">
        <v>0</v>
      </c>
      <c r="E62" s="48">
        <f t="shared" si="3"/>
        <v>4715</v>
      </c>
      <c r="F62" s="45"/>
      <c r="G62" s="22">
        <v>0</v>
      </c>
      <c r="H62" s="22">
        <v>193</v>
      </c>
      <c r="I62" s="22">
        <v>141</v>
      </c>
      <c r="J62" s="22">
        <v>4381</v>
      </c>
      <c r="K62" s="29"/>
      <c r="L62" s="29"/>
    </row>
    <row r="63" spans="1:12" s="17" customFormat="1" ht="9">
      <c r="A63" s="18" t="s">
        <v>12</v>
      </c>
      <c r="B63" s="22">
        <v>3340</v>
      </c>
      <c r="C63" s="39">
        <v>0</v>
      </c>
      <c r="D63" s="39">
        <v>0</v>
      </c>
      <c r="E63" s="48">
        <f t="shared" si="3"/>
        <v>3340</v>
      </c>
      <c r="F63" s="45"/>
      <c r="G63" s="22">
        <v>0</v>
      </c>
      <c r="H63" s="22">
        <v>148</v>
      </c>
      <c r="I63" s="22">
        <v>79</v>
      </c>
      <c r="J63" s="22">
        <v>3113</v>
      </c>
      <c r="K63" s="29"/>
      <c r="L63" s="29"/>
    </row>
    <row r="64" spans="1:12" ht="9">
      <c r="A64" s="7" t="s">
        <v>61</v>
      </c>
      <c r="B64" s="16">
        <v>2241</v>
      </c>
      <c r="C64" s="21">
        <v>0</v>
      </c>
      <c r="D64" s="21">
        <v>0</v>
      </c>
      <c r="E64" s="43">
        <f t="shared" si="3"/>
        <v>2241</v>
      </c>
      <c r="F64" s="12"/>
      <c r="G64" s="16">
        <v>0</v>
      </c>
      <c r="H64" s="16">
        <v>81</v>
      </c>
      <c r="I64" s="16">
        <v>35</v>
      </c>
      <c r="J64" s="16">
        <v>2125</v>
      </c>
      <c r="K64" s="29"/>
      <c r="L64" s="29"/>
    </row>
    <row r="65" spans="1:12" s="17" customFormat="1" ht="9">
      <c r="A65" s="18" t="s">
        <v>13</v>
      </c>
      <c r="B65" s="22">
        <v>0</v>
      </c>
      <c r="C65" s="21">
        <v>0</v>
      </c>
      <c r="D65" s="21">
        <v>0</v>
      </c>
      <c r="E65" s="43">
        <f t="shared" si="3"/>
        <v>0</v>
      </c>
      <c r="F65" s="45"/>
      <c r="G65" s="22">
        <v>0</v>
      </c>
      <c r="H65" s="22">
        <v>0</v>
      </c>
      <c r="I65" s="22">
        <v>0</v>
      </c>
      <c r="J65" s="22">
        <v>0</v>
      </c>
      <c r="K65" s="29"/>
      <c r="L65" s="29"/>
    </row>
    <row r="66" spans="1:12" s="17" customFormat="1" ht="9">
      <c r="A66" s="18" t="s">
        <v>4</v>
      </c>
      <c r="B66" s="22">
        <v>78032</v>
      </c>
      <c r="C66" s="21">
        <v>0</v>
      </c>
      <c r="D66" s="21">
        <v>0</v>
      </c>
      <c r="E66" s="48">
        <f t="shared" si="3"/>
        <v>78032</v>
      </c>
      <c r="F66" s="45"/>
      <c r="G66" s="22">
        <f>SUM(G61:G63)+G65</f>
        <v>2</v>
      </c>
      <c r="H66" s="22">
        <f>SUM(H61:H63)+H65</f>
        <v>30105</v>
      </c>
      <c r="I66" s="22">
        <f>SUM(I61:I63)+I65</f>
        <v>11842</v>
      </c>
      <c r="J66" s="22">
        <f>SUM(J61:J63)+J65</f>
        <v>36083</v>
      </c>
      <c r="K66" s="29"/>
      <c r="L66" s="29"/>
    </row>
    <row r="67" spans="1:10" ht="9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9" spans="2:10" ht="9">
      <c r="B69" s="33"/>
      <c r="C69" s="33"/>
      <c r="D69" s="33"/>
      <c r="E69" s="33"/>
      <c r="F69" s="29">
        <v>0</v>
      </c>
      <c r="G69" s="29"/>
      <c r="H69" s="29"/>
      <c r="I69" s="29"/>
      <c r="J69" s="29"/>
    </row>
    <row r="70" spans="2:10" ht="9">
      <c r="B70" s="33"/>
      <c r="C70" s="33"/>
      <c r="D70" s="33"/>
      <c r="E70" s="33"/>
      <c r="G70" s="29"/>
      <c r="H70" s="29"/>
      <c r="I70" s="29"/>
      <c r="J70" s="29"/>
    </row>
    <row r="71" ht="9">
      <c r="B71" s="29"/>
    </row>
  </sheetData>
  <mergeCells count="5">
    <mergeCell ref="A38:J38"/>
    <mergeCell ref="B5:D5"/>
    <mergeCell ref="G5:J5"/>
    <mergeCell ref="A8:J8"/>
    <mergeCell ref="E5:E6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&amp;C125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70"/>
  <sheetViews>
    <sheetView workbookViewId="0" topLeftCell="A1">
      <selection activeCell="K15" sqref="K15"/>
    </sheetView>
  </sheetViews>
  <sheetFormatPr defaultColWidth="9.140625" defaultRowHeight="12.75"/>
  <cols>
    <col min="1" max="1" width="21.00390625" style="1" customWidth="1"/>
    <col min="2" max="2" width="7.421875" style="1" customWidth="1"/>
    <col min="3" max="3" width="6.57421875" style="1" customWidth="1"/>
    <col min="4" max="4" width="6.8515625" style="1" customWidth="1"/>
    <col min="5" max="5" width="6.28125" style="1" customWidth="1"/>
    <col min="6" max="6" width="0.9921875" style="1" customWidth="1"/>
    <col min="7" max="7" width="7.140625" style="1" customWidth="1"/>
    <col min="8" max="8" width="7.00390625" style="1" customWidth="1"/>
    <col min="9" max="9" width="6.8515625" style="1" customWidth="1"/>
    <col min="10" max="10" width="6.28125" style="1" customWidth="1"/>
    <col min="11" max="16384" width="9.140625" style="1" customWidth="1"/>
  </cols>
  <sheetData>
    <row r="2" s="2" customFormat="1" ht="12" customHeight="1">
      <c r="A2" s="2" t="s">
        <v>41</v>
      </c>
    </row>
    <row r="3" s="2" customFormat="1" ht="12" customHeight="1">
      <c r="A3" s="2" t="s">
        <v>39</v>
      </c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74" t="s">
        <v>0</v>
      </c>
      <c r="B5" s="68" t="s">
        <v>62</v>
      </c>
      <c r="C5" s="71"/>
      <c r="D5" s="71"/>
      <c r="E5" s="69" t="s">
        <v>4</v>
      </c>
      <c r="G5" s="68" t="s">
        <v>38</v>
      </c>
      <c r="H5" s="68"/>
      <c r="I5" s="68"/>
      <c r="J5" s="68"/>
    </row>
    <row r="6" spans="1:10" ht="23.25" customHeight="1">
      <c r="A6" s="73"/>
      <c r="B6" s="3" t="s">
        <v>1</v>
      </c>
      <c r="C6" s="3" t="s">
        <v>2</v>
      </c>
      <c r="D6" s="3" t="s">
        <v>3</v>
      </c>
      <c r="E6" s="73"/>
      <c r="F6" s="3"/>
      <c r="G6" s="3" t="s">
        <v>5</v>
      </c>
      <c r="H6" s="3" t="s">
        <v>6</v>
      </c>
      <c r="I6" s="3" t="s">
        <v>7</v>
      </c>
      <c r="J6" s="3" t="s">
        <v>8</v>
      </c>
    </row>
    <row r="7" ht="6" customHeight="1"/>
    <row r="8" spans="1:10" ht="18.75" customHeight="1">
      <c r="A8" s="72" t="s">
        <v>30</v>
      </c>
      <c r="B8" s="72"/>
      <c r="C8" s="72"/>
      <c r="D8" s="72"/>
      <c r="E8" s="72"/>
      <c r="F8" s="72"/>
      <c r="G8" s="72"/>
      <c r="H8" s="72"/>
      <c r="I8" s="72"/>
      <c r="J8" s="72"/>
    </row>
    <row r="9" spans="1:12" ht="9" customHeight="1">
      <c r="A9" s="7" t="s">
        <v>34</v>
      </c>
      <c r="B9" s="19">
        <v>26194</v>
      </c>
      <c r="C9" s="19">
        <v>41284</v>
      </c>
      <c r="D9" s="19">
        <v>5481</v>
      </c>
      <c r="E9" s="19">
        <f>SUM(B9:D9)</f>
        <v>72959</v>
      </c>
      <c r="F9" s="16"/>
      <c r="G9" s="19">
        <v>33226</v>
      </c>
      <c r="H9" s="19">
        <v>6732</v>
      </c>
      <c r="I9" s="19">
        <v>9484</v>
      </c>
      <c r="J9" s="19">
        <v>23517</v>
      </c>
      <c r="K9" s="29"/>
      <c r="L9" s="29"/>
    </row>
    <row r="10" spans="1:12" ht="9">
      <c r="A10" s="7" t="s">
        <v>42</v>
      </c>
      <c r="B10" s="16">
        <f>SUM(B12:B17)</f>
        <v>11939</v>
      </c>
      <c r="C10" s="16">
        <f>SUM(C12:C17)</f>
        <v>18736</v>
      </c>
      <c r="D10" s="16">
        <f>SUM(D12:D17)</f>
        <v>1223</v>
      </c>
      <c r="E10" s="19">
        <f aca="true" t="shared" si="0" ref="E10:E34">SUM(B10:D10)</f>
        <v>31898</v>
      </c>
      <c r="F10" s="16"/>
      <c r="G10" s="16">
        <f>SUM(G12:G17)</f>
        <v>19372</v>
      </c>
      <c r="H10" s="16">
        <f>SUM(H12:H17)</f>
        <v>4396</v>
      </c>
      <c r="I10" s="16">
        <f>SUM(I12:I17)</f>
        <v>612</v>
      </c>
      <c r="J10" s="16">
        <f>SUM(J12:J17)</f>
        <v>7518</v>
      </c>
      <c r="K10" s="29"/>
      <c r="L10" s="29"/>
    </row>
    <row r="11" spans="1:12" s="31" customFormat="1" ht="9">
      <c r="A11" s="64" t="s">
        <v>43</v>
      </c>
      <c r="B11" s="25">
        <f>SUM(B12:B16)</f>
        <v>8391</v>
      </c>
      <c r="C11" s="25">
        <f>SUM(C12:C16)</f>
        <v>7118</v>
      </c>
      <c r="D11" s="25">
        <f>SUM(D12:D16)</f>
        <v>341</v>
      </c>
      <c r="E11" s="27">
        <f t="shared" si="0"/>
        <v>15850</v>
      </c>
      <c r="F11" s="25"/>
      <c r="G11" s="57">
        <f>SUM(G12:G16)</f>
        <v>7020</v>
      </c>
      <c r="H11" s="57">
        <f>SUM(H12:H16)</f>
        <v>3915</v>
      </c>
      <c r="I11" s="57">
        <f>SUM(I12:I16)</f>
        <v>497</v>
      </c>
      <c r="J11" s="57">
        <f>SUM(J12:J16)</f>
        <v>4418</v>
      </c>
      <c r="K11" s="65"/>
      <c r="L11" s="65"/>
    </row>
    <row r="12" spans="1:12" s="31" customFormat="1" ht="9">
      <c r="A12" s="30" t="s">
        <v>44</v>
      </c>
      <c r="B12" s="25">
        <v>0</v>
      </c>
      <c r="C12" s="25">
        <v>0</v>
      </c>
      <c r="D12" s="25">
        <v>0</v>
      </c>
      <c r="E12" s="19">
        <f t="shared" si="0"/>
        <v>0</v>
      </c>
      <c r="F12" s="25"/>
      <c r="G12" s="16">
        <v>0</v>
      </c>
      <c r="H12" s="16">
        <v>0</v>
      </c>
      <c r="I12" s="16">
        <v>0</v>
      </c>
      <c r="J12" s="16">
        <v>0</v>
      </c>
      <c r="K12" s="29"/>
      <c r="L12" s="29"/>
    </row>
    <row r="13" spans="1:20" s="31" customFormat="1" ht="9" customHeight="1">
      <c r="A13" s="30" t="s">
        <v>45</v>
      </c>
      <c r="B13" s="25">
        <v>0</v>
      </c>
      <c r="C13" s="25">
        <v>0</v>
      </c>
      <c r="D13" s="25">
        <v>0</v>
      </c>
      <c r="E13" s="19">
        <f t="shared" si="0"/>
        <v>0</v>
      </c>
      <c r="F13" s="25"/>
      <c r="G13" s="25">
        <v>0</v>
      </c>
      <c r="H13" s="25">
        <v>0</v>
      </c>
      <c r="I13" s="25">
        <v>0</v>
      </c>
      <c r="J13" s="25">
        <v>0</v>
      </c>
      <c r="K13" s="29"/>
      <c r="L13" s="29"/>
      <c r="S13" s="32"/>
      <c r="T13" s="32"/>
    </row>
    <row r="14" spans="1:12" s="31" customFormat="1" ht="9">
      <c r="A14" s="30" t="s">
        <v>46</v>
      </c>
      <c r="B14" s="25">
        <v>0</v>
      </c>
      <c r="C14" s="25">
        <v>0</v>
      </c>
      <c r="D14" s="25">
        <v>0</v>
      </c>
      <c r="E14" s="19">
        <f t="shared" si="0"/>
        <v>0</v>
      </c>
      <c r="F14" s="25"/>
      <c r="G14" s="25">
        <v>0</v>
      </c>
      <c r="H14" s="25">
        <v>0</v>
      </c>
      <c r="I14" s="25">
        <v>0</v>
      </c>
      <c r="J14" s="25">
        <v>0</v>
      </c>
      <c r="K14" s="29"/>
      <c r="L14" s="29"/>
    </row>
    <row r="15" spans="1:12" s="31" customFormat="1" ht="9">
      <c r="A15" s="30" t="s">
        <v>47</v>
      </c>
      <c r="B15" s="27">
        <v>7813</v>
      </c>
      <c r="C15" s="27">
        <v>6509</v>
      </c>
      <c r="D15" s="27">
        <v>341</v>
      </c>
      <c r="E15" s="27">
        <f t="shared" si="0"/>
        <v>14663</v>
      </c>
      <c r="F15" s="25"/>
      <c r="G15" s="25">
        <v>6206</v>
      </c>
      <c r="H15" s="25">
        <v>3736</v>
      </c>
      <c r="I15" s="25">
        <v>453</v>
      </c>
      <c r="J15" s="25">
        <v>4268</v>
      </c>
      <c r="K15" s="29"/>
      <c r="L15" s="29"/>
    </row>
    <row r="16" spans="1:12" s="31" customFormat="1" ht="9">
      <c r="A16" s="30" t="s">
        <v>48</v>
      </c>
      <c r="B16" s="27">
        <v>578</v>
      </c>
      <c r="C16" s="27">
        <v>609</v>
      </c>
      <c r="D16" s="27">
        <v>0</v>
      </c>
      <c r="E16" s="27">
        <f t="shared" si="0"/>
        <v>1187</v>
      </c>
      <c r="F16" s="25"/>
      <c r="G16" s="27">
        <v>814</v>
      </c>
      <c r="H16" s="27">
        <v>179</v>
      </c>
      <c r="I16" s="27">
        <v>44</v>
      </c>
      <c r="J16" s="27">
        <v>150</v>
      </c>
      <c r="K16" s="29"/>
      <c r="L16" s="29"/>
    </row>
    <row r="17" spans="1:12" s="31" customFormat="1" ht="9">
      <c r="A17" s="64" t="s">
        <v>49</v>
      </c>
      <c r="B17" s="27">
        <v>3548</v>
      </c>
      <c r="C17" s="27">
        <v>11618</v>
      </c>
      <c r="D17" s="27">
        <v>882</v>
      </c>
      <c r="E17" s="27">
        <f t="shared" si="0"/>
        <v>16048</v>
      </c>
      <c r="F17" s="25"/>
      <c r="G17" s="27">
        <v>12352</v>
      </c>
      <c r="H17" s="27">
        <v>481</v>
      </c>
      <c r="I17" s="27">
        <v>115</v>
      </c>
      <c r="J17" s="27">
        <v>3100</v>
      </c>
      <c r="K17" s="65"/>
      <c r="L17" s="65"/>
    </row>
    <row r="18" spans="1:12" ht="9">
      <c r="A18" s="7" t="s">
        <v>50</v>
      </c>
      <c r="B18" s="16">
        <f>SUM(B20:B29)-B25</f>
        <v>15231</v>
      </c>
      <c r="C18" s="16">
        <f>SUM(C20:C29)-C25</f>
        <v>20984</v>
      </c>
      <c r="D18" s="16">
        <f>SUM(D20:D29)-D25</f>
        <v>920</v>
      </c>
      <c r="E18" s="19">
        <f t="shared" si="0"/>
        <v>37135</v>
      </c>
      <c r="F18" s="16"/>
      <c r="G18" s="16">
        <f>SUM(G20:G29)-G25</f>
        <v>15022</v>
      </c>
      <c r="H18" s="16">
        <f>SUM(H20:H29)-H25</f>
        <v>6377</v>
      </c>
      <c r="I18" s="16">
        <f>SUM(I20:I29)-I25</f>
        <v>1473</v>
      </c>
      <c r="J18" s="16">
        <f>SUM(J20:J29)-J25</f>
        <v>14263</v>
      </c>
      <c r="K18" s="29"/>
      <c r="L18" s="29"/>
    </row>
    <row r="19" spans="1:12" s="31" customFormat="1" ht="9">
      <c r="A19" s="64" t="s">
        <v>51</v>
      </c>
      <c r="B19" s="25">
        <f>SUM(B20:B28)-B25</f>
        <v>11870</v>
      </c>
      <c r="C19" s="25">
        <f>SUM(C20:C28)-C25</f>
        <v>15404</v>
      </c>
      <c r="D19" s="25">
        <f>SUM(D20:D28)-D25</f>
        <v>192</v>
      </c>
      <c r="E19" s="27">
        <f t="shared" si="0"/>
        <v>27466</v>
      </c>
      <c r="F19" s="25"/>
      <c r="G19" s="25">
        <f>SUM(G20:G28)-G25</f>
        <v>11474</v>
      </c>
      <c r="H19" s="25">
        <f>SUM(H20:H28)-H25</f>
        <v>5641</v>
      </c>
      <c r="I19" s="25">
        <f>SUM(I20:I28)-I25</f>
        <v>384</v>
      </c>
      <c r="J19" s="25">
        <f>SUM(J20:J28)-J25</f>
        <v>9967</v>
      </c>
      <c r="K19" s="65"/>
      <c r="L19" s="65"/>
    </row>
    <row r="20" spans="1:12" s="31" customFormat="1" ht="9">
      <c r="A20" s="30" t="s">
        <v>52</v>
      </c>
      <c r="B20" s="27">
        <v>2761</v>
      </c>
      <c r="C20" s="27">
        <v>3185</v>
      </c>
      <c r="D20" s="27">
        <v>62</v>
      </c>
      <c r="E20" s="27">
        <f t="shared" si="0"/>
        <v>6008</v>
      </c>
      <c r="F20" s="25"/>
      <c r="G20" s="27">
        <v>406</v>
      </c>
      <c r="H20" s="27">
        <v>1997</v>
      </c>
      <c r="I20" s="27">
        <v>30</v>
      </c>
      <c r="J20" s="27">
        <v>3575</v>
      </c>
      <c r="K20" s="29"/>
      <c r="L20" s="29"/>
    </row>
    <row r="21" spans="1:12" s="31" customFormat="1" ht="9">
      <c r="A21" s="30" t="s">
        <v>53</v>
      </c>
      <c r="B21" s="27">
        <v>998</v>
      </c>
      <c r="C21" s="27">
        <v>659</v>
      </c>
      <c r="D21" s="27">
        <v>0</v>
      </c>
      <c r="E21" s="27">
        <f t="shared" si="0"/>
        <v>1657</v>
      </c>
      <c r="F21" s="25"/>
      <c r="G21" s="27">
        <v>146</v>
      </c>
      <c r="H21" s="27">
        <v>524</v>
      </c>
      <c r="I21" s="27">
        <v>18</v>
      </c>
      <c r="J21" s="27">
        <v>969</v>
      </c>
      <c r="K21" s="29"/>
      <c r="L21" s="29"/>
    </row>
    <row r="22" spans="1:12" s="31" customFormat="1" ht="9">
      <c r="A22" s="30" t="s">
        <v>54</v>
      </c>
      <c r="B22" s="27">
        <v>1219</v>
      </c>
      <c r="C22" s="27">
        <v>26</v>
      </c>
      <c r="D22" s="27">
        <v>0</v>
      </c>
      <c r="E22" s="27">
        <f t="shared" si="0"/>
        <v>1245</v>
      </c>
      <c r="F22" s="25"/>
      <c r="G22" s="27">
        <v>113</v>
      </c>
      <c r="H22" s="27">
        <v>512</v>
      </c>
      <c r="I22" s="27">
        <v>0</v>
      </c>
      <c r="J22" s="27">
        <v>620</v>
      </c>
      <c r="K22" s="29"/>
      <c r="L22" s="29"/>
    </row>
    <row r="23" spans="1:12" s="31" customFormat="1" ht="9">
      <c r="A23" s="30" t="s">
        <v>55</v>
      </c>
      <c r="B23" s="27">
        <v>2087</v>
      </c>
      <c r="C23" s="27">
        <v>522</v>
      </c>
      <c r="D23" s="27">
        <v>38</v>
      </c>
      <c r="E23" s="27">
        <f t="shared" si="0"/>
        <v>2647</v>
      </c>
      <c r="F23" s="25"/>
      <c r="G23" s="27">
        <v>881</v>
      </c>
      <c r="H23" s="27">
        <v>956</v>
      </c>
      <c r="I23" s="27">
        <v>0</v>
      </c>
      <c r="J23" s="27">
        <v>810</v>
      </c>
      <c r="K23" s="29"/>
      <c r="L23" s="29"/>
    </row>
    <row r="24" spans="1:12" s="31" customFormat="1" ht="9">
      <c r="A24" s="30" t="s">
        <v>56</v>
      </c>
      <c r="B24" s="27">
        <v>858</v>
      </c>
      <c r="C24" s="27">
        <v>323</v>
      </c>
      <c r="D24" s="27">
        <v>0</v>
      </c>
      <c r="E24" s="27">
        <f t="shared" si="0"/>
        <v>1181</v>
      </c>
      <c r="F24" s="25"/>
      <c r="G24" s="27">
        <v>84</v>
      </c>
      <c r="H24" s="27">
        <v>392</v>
      </c>
      <c r="I24" s="27">
        <v>3</v>
      </c>
      <c r="J24" s="27">
        <v>702</v>
      </c>
      <c r="K24" s="29"/>
      <c r="L24" s="29"/>
    </row>
    <row r="25" spans="1:12" s="31" customFormat="1" ht="9">
      <c r="A25" s="30" t="s">
        <v>57</v>
      </c>
      <c r="B25" s="27">
        <v>228</v>
      </c>
      <c r="C25" s="27">
        <v>95</v>
      </c>
      <c r="D25" s="27">
        <v>0</v>
      </c>
      <c r="E25" s="27">
        <f t="shared" si="0"/>
        <v>323</v>
      </c>
      <c r="F25" s="25"/>
      <c r="G25" s="27">
        <v>1</v>
      </c>
      <c r="H25" s="27">
        <v>20</v>
      </c>
      <c r="I25" s="27">
        <v>0</v>
      </c>
      <c r="J25" s="27">
        <v>302</v>
      </c>
      <c r="K25" s="29"/>
      <c r="L25" s="29"/>
    </row>
    <row r="26" spans="1:12" s="31" customFormat="1" ht="9">
      <c r="A26" s="30" t="s">
        <v>58</v>
      </c>
      <c r="B26" s="27">
        <v>2753</v>
      </c>
      <c r="C26" s="27">
        <v>23</v>
      </c>
      <c r="D26" s="27">
        <v>0</v>
      </c>
      <c r="E26" s="27">
        <f t="shared" si="0"/>
        <v>2776</v>
      </c>
      <c r="F26" s="25"/>
      <c r="G26" s="27">
        <v>1219</v>
      </c>
      <c r="H26" s="27">
        <v>997</v>
      </c>
      <c r="I26" s="27">
        <v>2</v>
      </c>
      <c r="J26" s="27">
        <v>558</v>
      </c>
      <c r="K26" s="29"/>
      <c r="L26" s="29"/>
    </row>
    <row r="27" spans="1:12" s="31" customFormat="1" ht="9">
      <c r="A27" s="30" t="s">
        <v>59</v>
      </c>
      <c r="B27" s="27">
        <v>110</v>
      </c>
      <c r="C27" s="27">
        <v>165</v>
      </c>
      <c r="D27" s="27">
        <v>0</v>
      </c>
      <c r="E27" s="27">
        <f t="shared" si="0"/>
        <v>275</v>
      </c>
      <c r="F27" s="25"/>
      <c r="G27" s="27">
        <v>68</v>
      </c>
      <c r="H27" s="27">
        <v>34</v>
      </c>
      <c r="I27" s="27">
        <v>0</v>
      </c>
      <c r="J27" s="27">
        <v>173</v>
      </c>
      <c r="K27" s="29"/>
      <c r="L27" s="29"/>
    </row>
    <row r="28" spans="1:12" s="31" customFormat="1" ht="9">
      <c r="A28" s="30" t="s">
        <v>60</v>
      </c>
      <c r="B28" s="27">
        <v>1084</v>
      </c>
      <c r="C28" s="27">
        <v>10501</v>
      </c>
      <c r="D28" s="27">
        <v>92</v>
      </c>
      <c r="E28" s="27">
        <f t="shared" si="0"/>
        <v>11677</v>
      </c>
      <c r="F28" s="25"/>
      <c r="G28" s="27">
        <v>8557</v>
      </c>
      <c r="H28" s="27">
        <v>229</v>
      </c>
      <c r="I28" s="27">
        <v>331</v>
      </c>
      <c r="J28" s="27">
        <v>2560</v>
      </c>
      <c r="K28" s="29"/>
      <c r="L28" s="29"/>
    </row>
    <row r="29" spans="1:12" s="31" customFormat="1" ht="9">
      <c r="A29" s="64" t="s">
        <v>40</v>
      </c>
      <c r="B29" s="27">
        <v>3361</v>
      </c>
      <c r="C29" s="27">
        <v>5580</v>
      </c>
      <c r="D29" s="27">
        <v>728</v>
      </c>
      <c r="E29" s="27">
        <f t="shared" si="0"/>
        <v>9669</v>
      </c>
      <c r="F29" s="25"/>
      <c r="G29" s="27">
        <v>3548</v>
      </c>
      <c r="H29" s="27">
        <v>736</v>
      </c>
      <c r="I29" s="27">
        <v>1089</v>
      </c>
      <c r="J29" s="27">
        <v>4296</v>
      </c>
      <c r="K29" s="65"/>
      <c r="L29" s="65"/>
    </row>
    <row r="30" spans="1:12" s="17" customFormat="1" ht="9" customHeight="1">
      <c r="A30" s="18" t="s">
        <v>10</v>
      </c>
      <c r="B30" s="22">
        <f>SUM(B9:B10)+B18</f>
        <v>53364</v>
      </c>
      <c r="C30" s="22">
        <f>SUM(C9:C10)+C18</f>
        <v>81004</v>
      </c>
      <c r="D30" s="22">
        <f>SUM(D9:D10)+D18</f>
        <v>7624</v>
      </c>
      <c r="E30" s="20">
        <f t="shared" si="0"/>
        <v>141992</v>
      </c>
      <c r="F30" s="22"/>
      <c r="G30" s="22">
        <f>SUM(G9:G10)+G18</f>
        <v>67620</v>
      </c>
      <c r="H30" s="22">
        <f>SUM(H9:H10)+H18</f>
        <v>17505</v>
      </c>
      <c r="I30" s="22">
        <f>SUM(I9:I10)+I18</f>
        <v>11569</v>
      </c>
      <c r="J30" s="22">
        <f>SUM(J9:J10)+J18</f>
        <v>45298</v>
      </c>
      <c r="K30" s="29"/>
      <c r="L30" s="29"/>
    </row>
    <row r="31" spans="1:12" s="17" customFormat="1" ht="9">
      <c r="A31" s="18" t="s">
        <v>11</v>
      </c>
      <c r="B31" s="20">
        <v>49424</v>
      </c>
      <c r="C31" s="20">
        <v>17167</v>
      </c>
      <c r="D31" s="20">
        <v>64</v>
      </c>
      <c r="E31" s="20">
        <f t="shared" si="0"/>
        <v>66655</v>
      </c>
      <c r="F31" s="22"/>
      <c r="G31" s="20">
        <v>11097</v>
      </c>
      <c r="H31" s="20">
        <v>13545</v>
      </c>
      <c r="I31" s="20">
        <v>1368</v>
      </c>
      <c r="J31" s="20">
        <v>40645</v>
      </c>
      <c r="K31" s="29"/>
      <c r="L31" s="29"/>
    </row>
    <row r="32" spans="1:12" s="17" customFormat="1" ht="9">
      <c r="A32" s="18" t="s">
        <v>12</v>
      </c>
      <c r="B32" s="20">
        <v>6065</v>
      </c>
      <c r="C32" s="20">
        <v>3204</v>
      </c>
      <c r="D32" s="20">
        <v>28</v>
      </c>
      <c r="E32" s="20">
        <f t="shared" si="0"/>
        <v>9297</v>
      </c>
      <c r="F32" s="22"/>
      <c r="G32" s="20">
        <v>554</v>
      </c>
      <c r="H32" s="20">
        <v>1474</v>
      </c>
      <c r="I32" s="20">
        <v>58</v>
      </c>
      <c r="J32" s="20">
        <v>7211</v>
      </c>
      <c r="K32" s="29"/>
      <c r="L32" s="29"/>
    </row>
    <row r="33" spans="1:12" ht="9">
      <c r="A33" s="7" t="s">
        <v>61</v>
      </c>
      <c r="B33" s="19">
        <v>1159</v>
      </c>
      <c r="C33" s="19">
        <v>0</v>
      </c>
      <c r="D33" s="19">
        <v>0</v>
      </c>
      <c r="E33" s="19">
        <f t="shared" si="0"/>
        <v>1159</v>
      </c>
      <c r="F33" s="16"/>
      <c r="G33" s="19">
        <v>45</v>
      </c>
      <c r="H33" s="19">
        <v>126</v>
      </c>
      <c r="I33" s="19">
        <v>0</v>
      </c>
      <c r="J33" s="19">
        <v>988</v>
      </c>
      <c r="K33" s="29"/>
      <c r="L33" s="29"/>
    </row>
    <row r="34" spans="1:12" s="17" customFormat="1" ht="9">
      <c r="A34" s="18" t="s">
        <v>13</v>
      </c>
      <c r="B34" s="20">
        <v>3916</v>
      </c>
      <c r="C34" s="20">
        <v>411</v>
      </c>
      <c r="D34" s="20">
        <v>8</v>
      </c>
      <c r="E34" s="20">
        <f t="shared" si="0"/>
        <v>4335</v>
      </c>
      <c r="F34" s="22"/>
      <c r="G34" s="20">
        <v>69</v>
      </c>
      <c r="H34" s="20">
        <v>100</v>
      </c>
      <c r="I34" s="20">
        <v>0</v>
      </c>
      <c r="J34" s="20">
        <v>4166</v>
      </c>
      <c r="K34" s="29"/>
      <c r="L34" s="29"/>
    </row>
    <row r="35" spans="1:12" s="17" customFormat="1" ht="9">
      <c r="A35" s="18" t="s">
        <v>4</v>
      </c>
      <c r="B35" s="36">
        <f>SUM(B30:B32)+B34</f>
        <v>112769</v>
      </c>
      <c r="C35" s="36">
        <f>SUM(C30:C32)+C34</f>
        <v>101786</v>
      </c>
      <c r="D35" s="36">
        <f>SUM(D30:D32)+D34</f>
        <v>7724</v>
      </c>
      <c r="E35" s="20">
        <f>SUM(G35:J35)</f>
        <v>222279</v>
      </c>
      <c r="F35" s="22"/>
      <c r="G35" s="20">
        <f>SUM(G30:G32)+G34</f>
        <v>79340</v>
      </c>
      <c r="H35" s="20">
        <f>SUM(H30:H32)+H34</f>
        <v>32624</v>
      </c>
      <c r="I35" s="20">
        <f>SUM(I30:I32)+I34</f>
        <v>12995</v>
      </c>
      <c r="J35" s="20">
        <f>SUM(J30:J32)+J34</f>
        <v>97320</v>
      </c>
      <c r="K35" s="29"/>
      <c r="L35" s="29"/>
    </row>
    <row r="36" spans="1:12" ht="6" customHeight="1">
      <c r="A36" s="8"/>
      <c r="B36" s="12"/>
      <c r="C36" s="12"/>
      <c r="D36" s="12"/>
      <c r="E36" s="16"/>
      <c r="F36" s="38">
        <v>0</v>
      </c>
      <c r="G36" s="38"/>
      <c r="H36" s="37"/>
      <c r="I36" s="37"/>
      <c r="J36" s="37"/>
      <c r="K36" s="29"/>
      <c r="L36" s="29"/>
    </row>
    <row r="37" spans="1:12" ht="18.75" customHeight="1">
      <c r="A37" s="72" t="s">
        <v>31</v>
      </c>
      <c r="B37" s="72"/>
      <c r="C37" s="72"/>
      <c r="D37" s="72"/>
      <c r="E37" s="72"/>
      <c r="F37" s="72"/>
      <c r="G37" s="72"/>
      <c r="H37" s="72"/>
      <c r="I37" s="72"/>
      <c r="J37" s="72"/>
      <c r="K37" s="29"/>
      <c r="L37" s="29"/>
    </row>
    <row r="38" spans="1:12" ht="9" customHeight="1">
      <c r="A38" s="7" t="s">
        <v>34</v>
      </c>
      <c r="B38" s="19">
        <v>6272</v>
      </c>
      <c r="C38" s="19">
        <v>18526</v>
      </c>
      <c r="D38" s="19">
        <v>3602</v>
      </c>
      <c r="E38" s="19">
        <f>SUM(B38:D38)</f>
        <v>28400</v>
      </c>
      <c r="F38" s="16"/>
      <c r="G38" s="19">
        <v>8102</v>
      </c>
      <c r="H38" s="19">
        <v>10457</v>
      </c>
      <c r="I38" s="19">
        <v>352</v>
      </c>
      <c r="J38" s="19">
        <v>9489</v>
      </c>
      <c r="K38" s="29"/>
      <c r="L38" s="29"/>
    </row>
    <row r="39" spans="1:12" ht="9" customHeight="1">
      <c r="A39" s="7" t="s">
        <v>42</v>
      </c>
      <c r="B39" s="16">
        <f>SUM(B41:B46)</f>
        <v>10955</v>
      </c>
      <c r="C39" s="16">
        <f>SUM(C41:C46)</f>
        <v>28060</v>
      </c>
      <c r="D39" s="16">
        <f>SUM(D41:D46)</f>
        <v>4206</v>
      </c>
      <c r="E39" s="19">
        <f aca="true" t="shared" si="1" ref="E39:E64">SUM(B39:D39)</f>
        <v>43221</v>
      </c>
      <c r="F39" s="16"/>
      <c r="G39" s="16">
        <f>SUM(G41:G46)</f>
        <v>6336</v>
      </c>
      <c r="H39" s="16">
        <f>SUM(H41:H46)</f>
        <v>14873</v>
      </c>
      <c r="I39" s="16">
        <f>SUM(I41:I46)</f>
        <v>2539</v>
      </c>
      <c r="J39" s="16">
        <f>SUM(J41:J46)</f>
        <v>19473</v>
      </c>
      <c r="K39" s="29"/>
      <c r="L39" s="29"/>
    </row>
    <row r="40" spans="1:12" s="31" customFormat="1" ht="9">
      <c r="A40" s="64" t="s">
        <v>43</v>
      </c>
      <c r="B40" s="25">
        <f>SUM(B41:B45)</f>
        <v>9027</v>
      </c>
      <c r="C40" s="25">
        <f>SUM(C41:C45)</f>
        <v>23866</v>
      </c>
      <c r="D40" s="25">
        <f>SUM(D41:D45)</f>
        <v>4166</v>
      </c>
      <c r="E40" s="27">
        <f t="shared" si="1"/>
        <v>37059</v>
      </c>
      <c r="F40" s="25"/>
      <c r="G40" s="25">
        <f>SUM(G41:G45)</f>
        <v>5177</v>
      </c>
      <c r="H40" s="25">
        <f>SUM(H41:H45)</f>
        <v>12749</v>
      </c>
      <c r="I40" s="25">
        <f>SUM(I41:I45)</f>
        <v>2193</v>
      </c>
      <c r="J40" s="25">
        <f>SUM(J41:J45)</f>
        <v>16940</v>
      </c>
      <c r="K40" s="65"/>
      <c r="L40" s="65"/>
    </row>
    <row r="41" spans="1:12" s="35" customFormat="1" ht="9">
      <c r="A41" s="30" t="s">
        <v>44</v>
      </c>
      <c r="B41" s="25">
        <v>0</v>
      </c>
      <c r="C41" s="27">
        <v>0</v>
      </c>
      <c r="D41" s="27">
        <v>0</v>
      </c>
      <c r="E41" s="27">
        <f t="shared" si="1"/>
        <v>0</v>
      </c>
      <c r="F41" s="25"/>
      <c r="G41" s="25">
        <v>0</v>
      </c>
      <c r="H41" s="25">
        <v>0</v>
      </c>
      <c r="I41" s="25">
        <v>0</v>
      </c>
      <c r="J41" s="25">
        <v>0</v>
      </c>
      <c r="K41" s="29"/>
      <c r="L41" s="29"/>
    </row>
    <row r="42" spans="1:12" s="35" customFormat="1" ht="9">
      <c r="A42" s="30" t="s">
        <v>45</v>
      </c>
      <c r="B42" s="25">
        <v>0</v>
      </c>
      <c r="C42" s="27">
        <v>0</v>
      </c>
      <c r="D42" s="27">
        <v>0</v>
      </c>
      <c r="E42" s="27">
        <f t="shared" si="1"/>
        <v>0</v>
      </c>
      <c r="F42" s="25"/>
      <c r="G42" s="25">
        <v>0</v>
      </c>
      <c r="H42" s="25">
        <v>0</v>
      </c>
      <c r="I42" s="25">
        <v>0</v>
      </c>
      <c r="J42" s="25">
        <v>0</v>
      </c>
      <c r="K42" s="29"/>
      <c r="L42" s="29"/>
    </row>
    <row r="43" spans="1:12" s="31" customFormat="1" ht="9">
      <c r="A43" s="30" t="s">
        <v>46</v>
      </c>
      <c r="B43" s="27">
        <v>0</v>
      </c>
      <c r="C43" s="27">
        <v>2</v>
      </c>
      <c r="D43" s="27">
        <v>0</v>
      </c>
      <c r="E43" s="27">
        <f t="shared" si="1"/>
        <v>2</v>
      </c>
      <c r="F43" s="25"/>
      <c r="G43" s="27">
        <v>0</v>
      </c>
      <c r="H43" s="27">
        <v>2</v>
      </c>
      <c r="I43" s="27">
        <v>0</v>
      </c>
      <c r="J43" s="27">
        <v>0</v>
      </c>
      <c r="K43" s="29"/>
      <c r="L43" s="29"/>
    </row>
    <row r="44" spans="1:12" s="31" customFormat="1" ht="9">
      <c r="A44" s="30" t="s">
        <v>47</v>
      </c>
      <c r="B44" s="27">
        <v>8250</v>
      </c>
      <c r="C44" s="27">
        <v>20604</v>
      </c>
      <c r="D44" s="27">
        <v>4101</v>
      </c>
      <c r="E44" s="27">
        <f t="shared" si="1"/>
        <v>32955</v>
      </c>
      <c r="F44" s="25"/>
      <c r="G44" s="27">
        <v>4918</v>
      </c>
      <c r="H44" s="27">
        <v>11852</v>
      </c>
      <c r="I44" s="27">
        <v>1809</v>
      </c>
      <c r="J44" s="27">
        <v>14376</v>
      </c>
      <c r="K44" s="29"/>
      <c r="L44" s="29"/>
    </row>
    <row r="45" spans="1:12" s="31" customFormat="1" ht="9">
      <c r="A45" s="30" t="s">
        <v>48</v>
      </c>
      <c r="B45" s="27">
        <v>777</v>
      </c>
      <c r="C45" s="27">
        <v>3260</v>
      </c>
      <c r="D45" s="27">
        <v>65</v>
      </c>
      <c r="E45" s="27">
        <f t="shared" si="1"/>
        <v>4102</v>
      </c>
      <c r="F45" s="25"/>
      <c r="G45" s="27">
        <v>259</v>
      </c>
      <c r="H45" s="27">
        <v>895</v>
      </c>
      <c r="I45" s="27">
        <v>384</v>
      </c>
      <c r="J45" s="27">
        <v>2564</v>
      </c>
      <c r="K45" s="29"/>
      <c r="L45" s="29"/>
    </row>
    <row r="46" spans="1:12" s="31" customFormat="1" ht="9">
      <c r="A46" s="64" t="s">
        <v>49</v>
      </c>
      <c r="B46" s="27">
        <v>1928</v>
      </c>
      <c r="C46" s="27">
        <v>4194</v>
      </c>
      <c r="D46" s="27">
        <v>40</v>
      </c>
      <c r="E46" s="27">
        <f t="shared" si="1"/>
        <v>6162</v>
      </c>
      <c r="F46" s="25"/>
      <c r="G46" s="27">
        <v>1159</v>
      </c>
      <c r="H46" s="27">
        <v>2124</v>
      </c>
      <c r="I46" s="27">
        <v>346</v>
      </c>
      <c r="J46" s="27">
        <v>2533</v>
      </c>
      <c r="K46" s="65"/>
      <c r="L46" s="65"/>
    </row>
    <row r="47" spans="1:13" s="13" customFormat="1" ht="9">
      <c r="A47" s="7" t="s">
        <v>50</v>
      </c>
      <c r="B47" s="16">
        <f>SUM(B49:B58)-B54</f>
        <v>50059</v>
      </c>
      <c r="C47" s="16">
        <f>SUM(C49:C58)-C54</f>
        <v>123683</v>
      </c>
      <c r="D47" s="16">
        <f>SUM(D49:D58)-D54</f>
        <v>4937</v>
      </c>
      <c r="E47" s="19">
        <f t="shared" si="1"/>
        <v>178679</v>
      </c>
      <c r="F47" s="16"/>
      <c r="G47" s="16">
        <f>SUM(G49:G58)-G54</f>
        <v>7560</v>
      </c>
      <c r="H47" s="16">
        <f>SUM(H49:H58)-H54</f>
        <v>35894</v>
      </c>
      <c r="I47" s="16">
        <f>SUM(I49:I58)-I54</f>
        <v>3914</v>
      </c>
      <c r="J47" s="16">
        <f>SUM(J49:J58)-J54</f>
        <v>131311</v>
      </c>
      <c r="K47" s="29"/>
      <c r="L47" s="29"/>
      <c r="M47" s="40"/>
    </row>
    <row r="48" spans="1:12" s="31" customFormat="1" ht="9">
      <c r="A48" s="64" t="s">
        <v>51</v>
      </c>
      <c r="B48" s="27">
        <f>SUM(B49:B57)-B54</f>
        <v>44894</v>
      </c>
      <c r="C48" s="27">
        <f>SUM(C49:C57)-C54</f>
        <v>101064</v>
      </c>
      <c r="D48" s="27">
        <f>SUM(D49:D57)-D54</f>
        <v>4559</v>
      </c>
      <c r="E48" s="27">
        <f t="shared" si="1"/>
        <v>150517</v>
      </c>
      <c r="F48" s="27"/>
      <c r="G48" s="27">
        <f>SUM(G49:G57)-G54</f>
        <v>5044</v>
      </c>
      <c r="H48" s="27">
        <f>SUM(H49:H57)-H54</f>
        <v>33229</v>
      </c>
      <c r="I48" s="27">
        <f>SUM(I49:I57)-I54</f>
        <v>3755</v>
      </c>
      <c r="J48" s="27">
        <f>SUM(J49:J57)-J54</f>
        <v>108489</v>
      </c>
      <c r="K48" s="65"/>
      <c r="L48" s="65"/>
    </row>
    <row r="49" spans="1:12" s="31" customFormat="1" ht="9">
      <c r="A49" s="30" t="s">
        <v>52</v>
      </c>
      <c r="B49" s="27">
        <v>17930</v>
      </c>
      <c r="C49" s="27">
        <v>71014</v>
      </c>
      <c r="D49" s="27">
        <v>911</v>
      </c>
      <c r="E49" s="27">
        <f t="shared" si="1"/>
        <v>89855</v>
      </c>
      <c r="F49" s="25"/>
      <c r="G49" s="27">
        <v>2295</v>
      </c>
      <c r="H49" s="27">
        <v>10366</v>
      </c>
      <c r="I49" s="27">
        <v>850</v>
      </c>
      <c r="J49" s="27">
        <v>76344</v>
      </c>
      <c r="K49" s="29"/>
      <c r="L49" s="29"/>
    </row>
    <row r="50" spans="1:12" s="31" customFormat="1" ht="9">
      <c r="A50" s="30" t="s">
        <v>53</v>
      </c>
      <c r="B50" s="27">
        <v>14</v>
      </c>
      <c r="C50" s="27">
        <v>80</v>
      </c>
      <c r="D50" s="27">
        <v>0</v>
      </c>
      <c r="E50" s="27">
        <f t="shared" si="1"/>
        <v>94</v>
      </c>
      <c r="F50" s="25"/>
      <c r="G50" s="27">
        <v>0</v>
      </c>
      <c r="H50" s="25">
        <v>0</v>
      </c>
      <c r="I50" s="27">
        <v>0</v>
      </c>
      <c r="J50" s="27">
        <v>94</v>
      </c>
      <c r="K50" s="29"/>
      <c r="L50" s="29"/>
    </row>
    <row r="51" spans="1:12" s="31" customFormat="1" ht="9">
      <c r="A51" s="30" t="s">
        <v>54</v>
      </c>
      <c r="B51" s="25">
        <v>0</v>
      </c>
      <c r="C51" s="27">
        <v>0</v>
      </c>
      <c r="D51" s="27">
        <v>0</v>
      </c>
      <c r="E51" s="27">
        <f t="shared" si="1"/>
        <v>0</v>
      </c>
      <c r="F51" s="25"/>
      <c r="G51" s="25">
        <v>0</v>
      </c>
      <c r="H51" s="27">
        <v>0</v>
      </c>
      <c r="I51" s="25">
        <v>0</v>
      </c>
      <c r="J51" s="25">
        <v>0</v>
      </c>
      <c r="K51" s="29"/>
      <c r="L51" s="29"/>
    </row>
    <row r="52" spans="1:12" s="31" customFormat="1" ht="9">
      <c r="A52" s="30" t="s">
        <v>55</v>
      </c>
      <c r="B52" s="27">
        <v>26398</v>
      </c>
      <c r="C52" s="27">
        <v>24563</v>
      </c>
      <c r="D52" s="27">
        <v>495</v>
      </c>
      <c r="E52" s="27">
        <f t="shared" si="1"/>
        <v>51456</v>
      </c>
      <c r="F52" s="25"/>
      <c r="G52" s="27">
        <v>2539</v>
      </c>
      <c r="H52" s="27">
        <v>20611</v>
      </c>
      <c r="I52" s="27">
        <v>1817</v>
      </c>
      <c r="J52" s="27">
        <v>26489</v>
      </c>
      <c r="K52" s="29"/>
      <c r="L52" s="29"/>
    </row>
    <row r="53" spans="1:12" s="31" customFormat="1" ht="9">
      <c r="A53" s="30" t="s">
        <v>56</v>
      </c>
      <c r="B53" s="27">
        <v>401</v>
      </c>
      <c r="C53" s="27">
        <v>94</v>
      </c>
      <c r="D53" s="27">
        <v>2</v>
      </c>
      <c r="E53" s="27">
        <f t="shared" si="1"/>
        <v>497</v>
      </c>
      <c r="F53" s="25"/>
      <c r="G53" s="27">
        <v>29</v>
      </c>
      <c r="H53" s="27">
        <v>94</v>
      </c>
      <c r="I53" s="27">
        <v>11</v>
      </c>
      <c r="J53" s="27">
        <v>363</v>
      </c>
      <c r="K53" s="29"/>
      <c r="L53" s="29"/>
    </row>
    <row r="54" spans="1:12" s="31" customFormat="1" ht="9">
      <c r="A54" s="30" t="s">
        <v>57</v>
      </c>
      <c r="B54" s="27">
        <v>5</v>
      </c>
      <c r="C54" s="27">
        <v>101</v>
      </c>
      <c r="D54" s="27">
        <v>0</v>
      </c>
      <c r="E54" s="27">
        <f t="shared" si="1"/>
        <v>106</v>
      </c>
      <c r="F54" s="25"/>
      <c r="G54" s="27">
        <v>4</v>
      </c>
      <c r="H54" s="25">
        <v>0</v>
      </c>
      <c r="I54" s="27">
        <v>2</v>
      </c>
      <c r="J54" s="27">
        <v>100</v>
      </c>
      <c r="K54" s="29"/>
      <c r="L54" s="29"/>
    </row>
    <row r="55" spans="1:12" s="31" customFormat="1" ht="9">
      <c r="A55" s="30" t="s">
        <v>58</v>
      </c>
      <c r="B55" s="25">
        <v>0</v>
      </c>
      <c r="C55" s="27">
        <v>0</v>
      </c>
      <c r="D55" s="27">
        <v>0</v>
      </c>
      <c r="E55" s="27">
        <f t="shared" si="1"/>
        <v>0</v>
      </c>
      <c r="F55" s="25"/>
      <c r="G55" s="25">
        <v>0</v>
      </c>
      <c r="H55" s="27">
        <v>0</v>
      </c>
      <c r="I55" s="25">
        <v>0</v>
      </c>
      <c r="J55" s="25">
        <v>0</v>
      </c>
      <c r="K55" s="29"/>
      <c r="L55" s="29"/>
    </row>
    <row r="56" spans="1:12" s="31" customFormat="1" ht="9">
      <c r="A56" s="30" t="s">
        <v>59</v>
      </c>
      <c r="B56" s="27">
        <v>14</v>
      </c>
      <c r="C56" s="27">
        <v>54</v>
      </c>
      <c r="D56" s="27">
        <v>11</v>
      </c>
      <c r="E56" s="27">
        <f t="shared" si="1"/>
        <v>79</v>
      </c>
      <c r="F56" s="25"/>
      <c r="G56" s="27">
        <v>0</v>
      </c>
      <c r="H56" s="27">
        <v>8</v>
      </c>
      <c r="I56" s="27">
        <v>6</v>
      </c>
      <c r="J56" s="27">
        <v>65</v>
      </c>
      <c r="K56" s="29"/>
      <c r="L56" s="29"/>
    </row>
    <row r="57" spans="1:12" s="31" customFormat="1" ht="9">
      <c r="A57" s="30" t="s">
        <v>60</v>
      </c>
      <c r="B57" s="27">
        <v>137</v>
      </c>
      <c r="C57" s="27">
        <v>5259</v>
      </c>
      <c r="D57" s="27">
        <v>3140</v>
      </c>
      <c r="E57" s="27">
        <f t="shared" si="1"/>
        <v>8536</v>
      </c>
      <c r="F57" s="25"/>
      <c r="G57" s="27">
        <v>181</v>
      </c>
      <c r="H57" s="27">
        <v>2150</v>
      </c>
      <c r="I57" s="27">
        <v>1071</v>
      </c>
      <c r="J57" s="27">
        <v>5134</v>
      </c>
      <c r="K57" s="29"/>
      <c r="L57" s="29"/>
    </row>
    <row r="58" spans="1:12" s="31" customFormat="1" ht="9">
      <c r="A58" s="64" t="s">
        <v>40</v>
      </c>
      <c r="B58" s="27">
        <v>5165</v>
      </c>
      <c r="C58" s="27">
        <v>22619</v>
      </c>
      <c r="D58" s="27">
        <v>378</v>
      </c>
      <c r="E58" s="27">
        <f t="shared" si="1"/>
        <v>28162</v>
      </c>
      <c r="F58" s="25"/>
      <c r="G58" s="27">
        <v>2516</v>
      </c>
      <c r="H58" s="25">
        <v>2665</v>
      </c>
      <c r="I58" s="27">
        <v>159</v>
      </c>
      <c r="J58" s="27">
        <v>22822</v>
      </c>
      <c r="K58" s="65"/>
      <c r="L58" s="65"/>
    </row>
    <row r="59" spans="1:12" s="17" customFormat="1" ht="9">
      <c r="A59" s="18" t="s">
        <v>10</v>
      </c>
      <c r="B59" s="22">
        <f>SUM(B38:B39)+B47</f>
        <v>67286</v>
      </c>
      <c r="C59" s="22">
        <f>SUM(C38:C39)+C47</f>
        <v>170269</v>
      </c>
      <c r="D59" s="22">
        <f>SUM(D38:D39)+D47</f>
        <v>12745</v>
      </c>
      <c r="E59" s="20">
        <f t="shared" si="1"/>
        <v>250300</v>
      </c>
      <c r="F59" s="22"/>
      <c r="G59" s="22">
        <f>SUM(G38:G39)+G47</f>
        <v>21998</v>
      </c>
      <c r="H59" s="22">
        <f>SUM(H38:H39)+H47</f>
        <v>61224</v>
      </c>
      <c r="I59" s="22">
        <f>SUM(I38:I39)+I47</f>
        <v>6805</v>
      </c>
      <c r="J59" s="22">
        <f>SUM(J38:J39)+J47</f>
        <v>160273</v>
      </c>
      <c r="K59" s="29"/>
      <c r="L59" s="29"/>
    </row>
    <row r="60" spans="1:12" s="17" customFormat="1" ht="9" customHeight="1">
      <c r="A60" s="18" t="s">
        <v>11</v>
      </c>
      <c r="B60" s="20">
        <v>28318</v>
      </c>
      <c r="C60" s="20">
        <v>127170</v>
      </c>
      <c r="D60" s="20">
        <v>17607</v>
      </c>
      <c r="E60" s="20">
        <f t="shared" si="1"/>
        <v>173095</v>
      </c>
      <c r="F60" s="22"/>
      <c r="G60" s="20">
        <v>22186</v>
      </c>
      <c r="H60" s="20">
        <v>39349</v>
      </c>
      <c r="I60" s="20">
        <v>9084</v>
      </c>
      <c r="J60" s="20">
        <v>102476</v>
      </c>
      <c r="K60" s="29"/>
      <c r="L60" s="29"/>
    </row>
    <row r="61" spans="1:12" s="17" customFormat="1" ht="9">
      <c r="A61" s="18" t="s">
        <v>12</v>
      </c>
      <c r="B61" s="20">
        <v>36</v>
      </c>
      <c r="C61" s="20">
        <v>13485</v>
      </c>
      <c r="D61" s="20">
        <v>984</v>
      </c>
      <c r="E61" s="20">
        <f t="shared" si="1"/>
        <v>14505</v>
      </c>
      <c r="F61" s="22"/>
      <c r="G61" s="20">
        <v>6</v>
      </c>
      <c r="H61" s="20">
        <v>4091</v>
      </c>
      <c r="I61" s="20">
        <v>1448</v>
      </c>
      <c r="J61" s="20">
        <v>8960</v>
      </c>
      <c r="K61" s="29"/>
      <c r="L61" s="29"/>
    </row>
    <row r="62" spans="1:12" s="13" customFormat="1" ht="9">
      <c r="A62" s="7" t="s">
        <v>61</v>
      </c>
      <c r="B62" s="19">
        <v>0</v>
      </c>
      <c r="C62" s="19">
        <v>785</v>
      </c>
      <c r="D62" s="19">
        <v>0</v>
      </c>
      <c r="E62" s="19">
        <f t="shared" si="1"/>
        <v>785</v>
      </c>
      <c r="F62" s="16"/>
      <c r="G62" s="19">
        <v>0</v>
      </c>
      <c r="H62" s="19">
        <v>0</v>
      </c>
      <c r="I62" s="19">
        <v>40</v>
      </c>
      <c r="J62" s="19">
        <v>745</v>
      </c>
      <c r="K62" s="29"/>
      <c r="L62" s="29"/>
    </row>
    <row r="63" spans="1:12" s="17" customFormat="1" ht="9">
      <c r="A63" s="18" t="s">
        <v>13</v>
      </c>
      <c r="B63" s="20">
        <v>12711</v>
      </c>
      <c r="C63" s="20">
        <v>74609</v>
      </c>
      <c r="D63" s="20">
        <v>7761</v>
      </c>
      <c r="E63" s="20">
        <f t="shared" si="1"/>
        <v>95081</v>
      </c>
      <c r="F63" s="22"/>
      <c r="G63" s="20">
        <v>8491</v>
      </c>
      <c r="H63" s="20">
        <v>10919</v>
      </c>
      <c r="I63" s="20">
        <v>449</v>
      </c>
      <c r="J63" s="20">
        <v>75222</v>
      </c>
      <c r="K63" s="29"/>
      <c r="L63" s="29"/>
    </row>
    <row r="64" spans="1:12" s="17" customFormat="1" ht="9">
      <c r="A64" s="18" t="s">
        <v>4</v>
      </c>
      <c r="B64" s="22">
        <f>SUM(B59:B61)+B63</f>
        <v>108351</v>
      </c>
      <c r="C64" s="22">
        <f>SUM(C59:C61)+C63</f>
        <v>385533</v>
      </c>
      <c r="D64" s="22">
        <f>SUM(D59:D61)+D63</f>
        <v>39097</v>
      </c>
      <c r="E64" s="20">
        <f t="shared" si="1"/>
        <v>532981</v>
      </c>
      <c r="F64" s="22"/>
      <c r="G64" s="20">
        <f>SUM(G59:G61)+G63</f>
        <v>52681</v>
      </c>
      <c r="H64" s="20">
        <f>SUM(H59:H61)+H63</f>
        <v>115583</v>
      </c>
      <c r="I64" s="20">
        <f>SUM(I59:I61)+I63</f>
        <v>17786</v>
      </c>
      <c r="J64" s="20">
        <f>SUM(J59:J61)+J63</f>
        <v>346931</v>
      </c>
      <c r="K64" s="29"/>
      <c r="L64" s="29"/>
    </row>
    <row r="65" spans="1:10" s="11" customFormat="1" ht="9">
      <c r="A65" s="62"/>
      <c r="B65" s="10"/>
      <c r="C65" s="10"/>
      <c r="D65" s="10"/>
      <c r="E65" s="10"/>
      <c r="F65" s="23">
        <v>0</v>
      </c>
      <c r="G65" s="23"/>
      <c r="H65" s="23"/>
      <c r="I65" s="23"/>
      <c r="J65" s="23"/>
    </row>
    <row r="66" s="11" customFormat="1" ht="9">
      <c r="E66" s="63"/>
    </row>
    <row r="67" s="11" customFormat="1" ht="9"/>
    <row r="68" s="11" customFormat="1" ht="9"/>
    <row r="69" spans="7:10" s="11" customFormat="1" ht="9">
      <c r="G69" s="63"/>
      <c r="H69" s="63"/>
      <c r="I69" s="63"/>
      <c r="J69" s="63"/>
    </row>
    <row r="70" spans="7:10" ht="9">
      <c r="G70" s="29"/>
      <c r="H70" s="29"/>
      <c r="I70" s="29"/>
      <c r="J70" s="29"/>
    </row>
  </sheetData>
  <mergeCells count="6">
    <mergeCell ref="B5:D5"/>
    <mergeCell ref="G5:J5"/>
    <mergeCell ref="A8:J8"/>
    <mergeCell ref="A37:J37"/>
    <mergeCell ref="E5:E6"/>
    <mergeCell ref="A5:A6"/>
  </mergeCells>
  <printOptions horizontalCentered="1"/>
  <pageMargins left="0.984251968503937" right="1.299212598425197" top="0.984251968503937" bottom="1.7716535433070868" header="0" footer="1.4566929133858268"/>
  <pageSetup horizontalDpi="300" verticalDpi="300" orientation="portrait" paperSize="9" r:id="rId2"/>
  <headerFooter alignWithMargins="0">
    <oddFooter>&amp;C134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70"/>
  <sheetViews>
    <sheetView workbookViewId="0" topLeftCell="A1">
      <selection activeCell="L51" sqref="L51"/>
    </sheetView>
  </sheetViews>
  <sheetFormatPr defaultColWidth="9.140625" defaultRowHeight="12.75"/>
  <cols>
    <col min="1" max="1" width="19.7109375" style="1" customWidth="1"/>
    <col min="2" max="2" width="7.7109375" style="1" customWidth="1"/>
    <col min="3" max="4" width="7.00390625" style="1" customWidth="1"/>
    <col min="5" max="5" width="7.140625" style="1" customWidth="1"/>
    <col min="6" max="6" width="0.9921875" style="1" customWidth="1"/>
    <col min="7" max="7" width="7.140625" style="1" customWidth="1"/>
    <col min="8" max="8" width="7.421875" style="1" customWidth="1"/>
    <col min="9" max="9" width="6.57421875" style="1" customWidth="1"/>
    <col min="10" max="10" width="7.00390625" style="1" customWidth="1"/>
    <col min="11" max="16384" width="9.140625" style="1" customWidth="1"/>
  </cols>
  <sheetData>
    <row r="2" s="2" customFormat="1" ht="12" customHeight="1">
      <c r="A2" s="2" t="s">
        <v>41</v>
      </c>
    </row>
    <row r="3" s="2" customFormat="1" ht="12" customHeight="1">
      <c r="A3" s="2" t="s">
        <v>39</v>
      </c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74" t="s">
        <v>0</v>
      </c>
      <c r="B5" s="68" t="s">
        <v>62</v>
      </c>
      <c r="C5" s="71"/>
      <c r="D5" s="71"/>
      <c r="E5" s="69" t="s">
        <v>4</v>
      </c>
      <c r="G5" s="68" t="s">
        <v>38</v>
      </c>
      <c r="H5" s="68"/>
      <c r="I5" s="68"/>
      <c r="J5" s="68"/>
    </row>
    <row r="6" spans="1:10" ht="23.25" customHeight="1">
      <c r="A6" s="73"/>
      <c r="B6" s="3" t="s">
        <v>1</v>
      </c>
      <c r="C6" s="3" t="s">
        <v>2</v>
      </c>
      <c r="D6" s="3" t="s">
        <v>3</v>
      </c>
      <c r="E6" s="73"/>
      <c r="F6" s="3"/>
      <c r="G6" s="3" t="s">
        <v>5</v>
      </c>
      <c r="H6" s="3" t="s">
        <v>6</v>
      </c>
      <c r="I6" s="3" t="s">
        <v>7</v>
      </c>
      <c r="J6" s="3" t="s">
        <v>8</v>
      </c>
    </row>
    <row r="7" ht="6" customHeight="1"/>
    <row r="8" spans="1:10" ht="18.75" customHeight="1">
      <c r="A8" s="72" t="s">
        <v>32</v>
      </c>
      <c r="B8" s="75"/>
      <c r="C8" s="75"/>
      <c r="D8" s="75"/>
      <c r="E8" s="75"/>
      <c r="F8" s="75"/>
      <c r="G8" s="75"/>
      <c r="H8" s="75"/>
      <c r="I8" s="75"/>
      <c r="J8" s="75"/>
    </row>
    <row r="9" spans="1:12" ht="9" customHeight="1">
      <c r="A9" s="7" t="s">
        <v>34</v>
      </c>
      <c r="B9" s="19">
        <v>228378</v>
      </c>
      <c r="C9" s="19">
        <v>119207</v>
      </c>
      <c r="D9" s="19">
        <v>15883</v>
      </c>
      <c r="E9" s="19">
        <v>363468</v>
      </c>
      <c r="F9" s="19">
        <v>0</v>
      </c>
      <c r="G9" s="19">
        <v>83407</v>
      </c>
      <c r="H9" s="19">
        <v>114798</v>
      </c>
      <c r="I9" s="19">
        <v>20557</v>
      </c>
      <c r="J9" s="19">
        <v>144706</v>
      </c>
      <c r="K9" s="29"/>
      <c r="L9" s="29"/>
    </row>
    <row r="10" spans="1:12" ht="9">
      <c r="A10" s="7" t="s">
        <v>42</v>
      </c>
      <c r="B10" s="19">
        <v>1173652</v>
      </c>
      <c r="C10" s="19">
        <v>218254</v>
      </c>
      <c r="D10" s="19">
        <v>49429</v>
      </c>
      <c r="E10" s="19">
        <v>1441335</v>
      </c>
      <c r="F10" s="19">
        <v>0</v>
      </c>
      <c r="G10" s="19">
        <v>111847</v>
      </c>
      <c r="H10" s="19">
        <v>639070</v>
      </c>
      <c r="I10" s="19">
        <v>99880</v>
      </c>
      <c r="J10" s="19">
        <v>590538</v>
      </c>
      <c r="K10" s="29"/>
      <c r="L10" s="29"/>
    </row>
    <row r="11" spans="1:12" s="31" customFormat="1" ht="9">
      <c r="A11" s="64" t="s">
        <v>43</v>
      </c>
      <c r="B11" s="27">
        <v>457677</v>
      </c>
      <c r="C11" s="27">
        <v>157607</v>
      </c>
      <c r="D11" s="27">
        <v>45525</v>
      </c>
      <c r="E11" s="27">
        <v>660809</v>
      </c>
      <c r="F11" s="27">
        <v>0</v>
      </c>
      <c r="G11" s="27">
        <v>68564</v>
      </c>
      <c r="H11" s="27">
        <v>242407</v>
      </c>
      <c r="I11" s="27">
        <v>43883</v>
      </c>
      <c r="J11" s="27">
        <v>305955</v>
      </c>
      <c r="K11" s="65"/>
      <c r="L11" s="65"/>
    </row>
    <row r="12" spans="1:12" s="31" customFormat="1" ht="9">
      <c r="A12" s="30" t="s">
        <v>44</v>
      </c>
      <c r="B12" s="27">
        <v>21497</v>
      </c>
      <c r="C12" s="27">
        <v>1324</v>
      </c>
      <c r="D12" s="27">
        <v>5</v>
      </c>
      <c r="E12" s="27">
        <v>22826</v>
      </c>
      <c r="F12" s="19">
        <v>0</v>
      </c>
      <c r="G12" s="27">
        <v>4225</v>
      </c>
      <c r="H12" s="27">
        <v>10251</v>
      </c>
      <c r="I12" s="27">
        <v>1142</v>
      </c>
      <c r="J12" s="27">
        <v>7208</v>
      </c>
      <c r="K12" s="29"/>
      <c r="L12" s="29"/>
    </row>
    <row r="13" spans="1:20" s="31" customFormat="1" ht="9" customHeight="1">
      <c r="A13" s="30" t="s">
        <v>45</v>
      </c>
      <c r="B13" s="27">
        <v>139792</v>
      </c>
      <c r="C13" s="27">
        <v>1418</v>
      </c>
      <c r="D13" s="27">
        <v>20</v>
      </c>
      <c r="E13" s="27">
        <v>141230</v>
      </c>
      <c r="F13" s="19">
        <v>0</v>
      </c>
      <c r="G13" s="27">
        <v>7834</v>
      </c>
      <c r="H13" s="27">
        <v>59742</v>
      </c>
      <c r="I13" s="27">
        <v>10331</v>
      </c>
      <c r="J13" s="27">
        <v>63323</v>
      </c>
      <c r="K13" s="29"/>
      <c r="L13" s="29"/>
      <c r="S13" s="32"/>
      <c r="T13" s="32"/>
    </row>
    <row r="14" spans="1:12" s="31" customFormat="1" ht="9">
      <c r="A14" s="30" t="s">
        <v>46</v>
      </c>
      <c r="B14" s="27">
        <v>100956</v>
      </c>
      <c r="C14" s="27">
        <v>885</v>
      </c>
      <c r="D14" s="27">
        <v>392</v>
      </c>
      <c r="E14" s="27">
        <v>102233</v>
      </c>
      <c r="F14" s="19">
        <v>0</v>
      </c>
      <c r="G14" s="27">
        <v>2460</v>
      </c>
      <c r="H14" s="27">
        <v>66704</v>
      </c>
      <c r="I14" s="27">
        <v>6217</v>
      </c>
      <c r="J14" s="27">
        <v>26852</v>
      </c>
      <c r="K14" s="29"/>
      <c r="L14" s="29"/>
    </row>
    <row r="15" spans="1:12" s="31" customFormat="1" ht="9">
      <c r="A15" s="30" t="s">
        <v>47</v>
      </c>
      <c r="B15" s="27">
        <v>179184</v>
      </c>
      <c r="C15" s="27">
        <v>139799</v>
      </c>
      <c r="D15" s="27">
        <v>44312</v>
      </c>
      <c r="E15" s="27">
        <v>363295</v>
      </c>
      <c r="F15" s="19">
        <v>0</v>
      </c>
      <c r="G15" s="27">
        <v>49996</v>
      </c>
      <c r="H15" s="27">
        <v>100255</v>
      </c>
      <c r="I15" s="27">
        <v>22548</v>
      </c>
      <c r="J15" s="27">
        <v>190496</v>
      </c>
      <c r="K15" s="29"/>
      <c r="L15" s="29"/>
    </row>
    <row r="16" spans="1:12" s="31" customFormat="1" ht="9">
      <c r="A16" s="30" t="s">
        <v>48</v>
      </c>
      <c r="B16" s="27">
        <v>16248</v>
      </c>
      <c r="C16" s="27">
        <v>14181</v>
      </c>
      <c r="D16" s="27">
        <v>796</v>
      </c>
      <c r="E16" s="27">
        <v>31225</v>
      </c>
      <c r="F16" s="19">
        <v>0</v>
      </c>
      <c r="G16" s="27">
        <v>4049</v>
      </c>
      <c r="H16" s="27">
        <v>5455</v>
      </c>
      <c r="I16" s="27">
        <v>3645</v>
      </c>
      <c r="J16" s="27">
        <v>18076</v>
      </c>
      <c r="K16" s="29"/>
      <c r="L16" s="29"/>
    </row>
    <row r="17" spans="1:12" s="31" customFormat="1" ht="9">
      <c r="A17" s="64" t="s">
        <v>49</v>
      </c>
      <c r="B17" s="27">
        <v>715975</v>
      </c>
      <c r="C17" s="27">
        <v>60647</v>
      </c>
      <c r="D17" s="27">
        <v>3904</v>
      </c>
      <c r="E17" s="27">
        <v>780526</v>
      </c>
      <c r="F17" s="27">
        <v>0</v>
      </c>
      <c r="G17" s="27">
        <v>43283</v>
      </c>
      <c r="H17" s="27">
        <v>396663</v>
      </c>
      <c r="I17" s="27">
        <v>55997</v>
      </c>
      <c r="J17" s="27">
        <v>284583</v>
      </c>
      <c r="K17" s="65"/>
      <c r="L17" s="65"/>
    </row>
    <row r="18" spans="1:12" ht="9">
      <c r="A18" s="7" t="s">
        <v>50</v>
      </c>
      <c r="B18" s="19">
        <v>673370</v>
      </c>
      <c r="C18" s="19">
        <v>362620</v>
      </c>
      <c r="D18" s="19">
        <v>131055</v>
      </c>
      <c r="E18" s="19">
        <v>1167045</v>
      </c>
      <c r="F18" s="19">
        <v>0</v>
      </c>
      <c r="G18" s="19">
        <v>93090</v>
      </c>
      <c r="H18" s="19">
        <v>352776</v>
      </c>
      <c r="I18" s="19">
        <v>42418</v>
      </c>
      <c r="J18" s="19">
        <v>678761</v>
      </c>
      <c r="K18" s="29"/>
      <c r="L18" s="29"/>
    </row>
    <row r="19" spans="1:12" s="31" customFormat="1" ht="9">
      <c r="A19" s="64" t="s">
        <v>51</v>
      </c>
      <c r="B19" s="27">
        <v>585647</v>
      </c>
      <c r="C19" s="27">
        <v>291733</v>
      </c>
      <c r="D19" s="27">
        <v>118836</v>
      </c>
      <c r="E19" s="27">
        <v>996216</v>
      </c>
      <c r="F19" s="27">
        <v>0</v>
      </c>
      <c r="G19" s="27">
        <v>67033</v>
      </c>
      <c r="H19" s="27">
        <v>301965</v>
      </c>
      <c r="I19" s="27">
        <v>37314</v>
      </c>
      <c r="J19" s="27">
        <v>589904</v>
      </c>
      <c r="K19" s="65"/>
      <c r="L19" s="65"/>
    </row>
    <row r="20" spans="1:12" s="31" customFormat="1" ht="9">
      <c r="A20" s="30" t="s">
        <v>52</v>
      </c>
      <c r="B20" s="27">
        <v>20833</v>
      </c>
      <c r="C20" s="27">
        <v>77421</v>
      </c>
      <c r="D20" s="27">
        <v>1795</v>
      </c>
      <c r="E20" s="27">
        <v>100049</v>
      </c>
      <c r="F20" s="19">
        <v>0</v>
      </c>
      <c r="G20" s="27">
        <v>2778</v>
      </c>
      <c r="H20" s="27">
        <v>13552</v>
      </c>
      <c r="I20" s="27">
        <v>1024</v>
      </c>
      <c r="J20" s="27">
        <v>82695</v>
      </c>
      <c r="K20" s="29"/>
      <c r="L20" s="29"/>
    </row>
    <row r="21" spans="1:12" s="31" customFormat="1" ht="9">
      <c r="A21" s="30" t="s">
        <v>53</v>
      </c>
      <c r="B21" s="27">
        <v>7137</v>
      </c>
      <c r="C21" s="27">
        <v>5321</v>
      </c>
      <c r="D21" s="27">
        <v>100</v>
      </c>
      <c r="E21" s="27">
        <v>12558</v>
      </c>
      <c r="F21" s="19">
        <v>0</v>
      </c>
      <c r="G21" s="27">
        <v>344</v>
      </c>
      <c r="H21" s="27">
        <v>3459</v>
      </c>
      <c r="I21" s="27">
        <v>654</v>
      </c>
      <c r="J21" s="27">
        <v>8101</v>
      </c>
      <c r="K21" s="29"/>
      <c r="L21" s="29"/>
    </row>
    <row r="22" spans="1:12" s="31" customFormat="1" ht="9">
      <c r="A22" s="30" t="s">
        <v>54</v>
      </c>
      <c r="B22" s="27">
        <v>39767</v>
      </c>
      <c r="C22" s="27">
        <v>17158</v>
      </c>
      <c r="D22" s="27">
        <v>881</v>
      </c>
      <c r="E22" s="27">
        <v>57806</v>
      </c>
      <c r="F22" s="19">
        <v>0</v>
      </c>
      <c r="G22" s="27">
        <v>10550</v>
      </c>
      <c r="H22" s="27">
        <v>32459</v>
      </c>
      <c r="I22" s="27">
        <v>1815</v>
      </c>
      <c r="J22" s="27">
        <v>12982</v>
      </c>
      <c r="K22" s="29"/>
      <c r="L22" s="29"/>
    </row>
    <row r="23" spans="1:12" s="31" customFormat="1" ht="9">
      <c r="A23" s="30" t="s">
        <v>55</v>
      </c>
      <c r="B23" s="27">
        <v>49598</v>
      </c>
      <c r="C23" s="27">
        <v>49861</v>
      </c>
      <c r="D23" s="27">
        <v>5112</v>
      </c>
      <c r="E23" s="27">
        <v>104571</v>
      </c>
      <c r="F23" s="19">
        <v>0</v>
      </c>
      <c r="G23" s="27">
        <v>7082</v>
      </c>
      <c r="H23" s="27">
        <v>36862</v>
      </c>
      <c r="I23" s="27">
        <v>5912</v>
      </c>
      <c r="J23" s="27">
        <v>54715</v>
      </c>
      <c r="K23" s="29"/>
      <c r="L23" s="29"/>
    </row>
    <row r="24" spans="1:12" s="31" customFormat="1" ht="9">
      <c r="A24" s="30" t="s">
        <v>56</v>
      </c>
      <c r="B24" s="27">
        <v>211151</v>
      </c>
      <c r="C24" s="27">
        <v>60963</v>
      </c>
      <c r="D24" s="27">
        <v>3660</v>
      </c>
      <c r="E24" s="27">
        <v>275774</v>
      </c>
      <c r="F24" s="19">
        <v>0</v>
      </c>
      <c r="G24" s="27">
        <v>3062</v>
      </c>
      <c r="H24" s="27">
        <v>11123</v>
      </c>
      <c r="I24" s="27">
        <v>8175</v>
      </c>
      <c r="J24" s="27">
        <v>253414</v>
      </c>
      <c r="K24" s="29"/>
      <c r="L24" s="29"/>
    </row>
    <row r="25" spans="1:12" s="31" customFormat="1" ht="9">
      <c r="A25" s="30" t="s">
        <v>57</v>
      </c>
      <c r="B25" s="27">
        <v>160880</v>
      </c>
      <c r="C25" s="27">
        <v>45184</v>
      </c>
      <c r="D25" s="27">
        <v>3202</v>
      </c>
      <c r="E25" s="27">
        <v>209266</v>
      </c>
      <c r="F25" s="19">
        <v>0</v>
      </c>
      <c r="G25" s="27">
        <v>1265</v>
      </c>
      <c r="H25" s="27">
        <v>8210</v>
      </c>
      <c r="I25" s="27">
        <v>6086</v>
      </c>
      <c r="J25" s="27">
        <v>193705</v>
      </c>
      <c r="K25" s="29"/>
      <c r="L25" s="29"/>
    </row>
    <row r="26" spans="1:12" s="31" customFormat="1" ht="9">
      <c r="A26" s="30" t="s">
        <v>58</v>
      </c>
      <c r="B26" s="27">
        <v>235659</v>
      </c>
      <c r="C26" s="27">
        <v>24422</v>
      </c>
      <c r="D26" s="27">
        <v>681</v>
      </c>
      <c r="E26" s="27">
        <v>260762</v>
      </c>
      <c r="F26" s="19">
        <v>0</v>
      </c>
      <c r="G26" s="27">
        <v>29136</v>
      </c>
      <c r="H26" s="27">
        <v>189577</v>
      </c>
      <c r="I26" s="27">
        <v>10698</v>
      </c>
      <c r="J26" s="27">
        <v>31351</v>
      </c>
      <c r="K26" s="29"/>
      <c r="L26" s="29"/>
    </row>
    <row r="27" spans="1:12" s="31" customFormat="1" ht="9">
      <c r="A27" s="30" t="s">
        <v>59</v>
      </c>
      <c r="B27" s="27">
        <v>4035</v>
      </c>
      <c r="C27" s="27">
        <v>19965</v>
      </c>
      <c r="D27" s="27">
        <v>94815</v>
      </c>
      <c r="E27" s="27">
        <v>118815</v>
      </c>
      <c r="F27" s="19">
        <v>0</v>
      </c>
      <c r="G27" s="27">
        <v>3627</v>
      </c>
      <c r="H27" s="27">
        <v>3620</v>
      </c>
      <c r="I27" s="27">
        <v>5460</v>
      </c>
      <c r="J27" s="27">
        <v>106108</v>
      </c>
      <c r="K27" s="29"/>
      <c r="L27" s="29"/>
    </row>
    <row r="28" spans="1:12" s="31" customFormat="1" ht="9">
      <c r="A28" s="30" t="s">
        <v>60</v>
      </c>
      <c r="B28" s="27">
        <v>17467</v>
      </c>
      <c r="C28" s="27">
        <v>36622</v>
      </c>
      <c r="D28" s="27">
        <v>11792</v>
      </c>
      <c r="E28" s="27">
        <v>65881</v>
      </c>
      <c r="F28" s="19">
        <v>0</v>
      </c>
      <c r="G28" s="27">
        <v>10454</v>
      </c>
      <c r="H28" s="27">
        <v>11313</v>
      </c>
      <c r="I28" s="27">
        <v>3576</v>
      </c>
      <c r="J28" s="27">
        <v>40538</v>
      </c>
      <c r="K28" s="29"/>
      <c r="L28" s="29"/>
    </row>
    <row r="29" spans="1:12" s="31" customFormat="1" ht="9">
      <c r="A29" s="64" t="s">
        <v>40</v>
      </c>
      <c r="B29" s="27">
        <v>87723</v>
      </c>
      <c r="C29" s="27">
        <v>70887</v>
      </c>
      <c r="D29" s="27">
        <v>12219</v>
      </c>
      <c r="E29" s="27">
        <v>170829</v>
      </c>
      <c r="F29" s="27">
        <v>0</v>
      </c>
      <c r="G29" s="27">
        <v>26057</v>
      </c>
      <c r="H29" s="27">
        <v>50811</v>
      </c>
      <c r="I29" s="27">
        <v>5104</v>
      </c>
      <c r="J29" s="27">
        <v>88857</v>
      </c>
      <c r="K29" s="65"/>
      <c r="L29" s="65"/>
    </row>
    <row r="30" spans="1:12" s="17" customFormat="1" ht="9" customHeight="1">
      <c r="A30" s="18" t="s">
        <v>10</v>
      </c>
      <c r="B30" s="20">
        <v>2075400</v>
      </c>
      <c r="C30" s="20">
        <v>700081</v>
      </c>
      <c r="D30" s="20">
        <v>196367</v>
      </c>
      <c r="E30" s="20">
        <v>2971848</v>
      </c>
      <c r="F30" s="19">
        <v>0</v>
      </c>
      <c r="G30" s="20">
        <v>288344</v>
      </c>
      <c r="H30" s="20">
        <v>1106644</v>
      </c>
      <c r="I30" s="20">
        <v>162855</v>
      </c>
      <c r="J30" s="20">
        <v>1414005</v>
      </c>
      <c r="K30" s="29"/>
      <c r="L30" s="29"/>
    </row>
    <row r="31" spans="1:12" s="17" customFormat="1" ht="9">
      <c r="A31" s="18" t="s">
        <v>11</v>
      </c>
      <c r="B31" s="20">
        <v>1587393</v>
      </c>
      <c r="C31" s="20">
        <v>1163680</v>
      </c>
      <c r="D31" s="20">
        <v>83081</v>
      </c>
      <c r="E31" s="20">
        <v>2834154</v>
      </c>
      <c r="F31" s="19">
        <v>0</v>
      </c>
      <c r="G31" s="20">
        <v>156643</v>
      </c>
      <c r="H31" s="20">
        <v>572979</v>
      </c>
      <c r="I31" s="20">
        <v>158096</v>
      </c>
      <c r="J31" s="20">
        <v>1946436</v>
      </c>
      <c r="K31" s="29"/>
      <c r="L31" s="29"/>
    </row>
    <row r="32" spans="1:12" s="17" customFormat="1" ht="9">
      <c r="A32" s="18" t="s">
        <v>12</v>
      </c>
      <c r="B32" s="20">
        <v>386193</v>
      </c>
      <c r="C32" s="20">
        <v>363861</v>
      </c>
      <c r="D32" s="20">
        <v>33603</v>
      </c>
      <c r="E32" s="20">
        <v>783657</v>
      </c>
      <c r="F32" s="19">
        <v>0</v>
      </c>
      <c r="G32" s="20">
        <v>37007</v>
      </c>
      <c r="H32" s="20">
        <v>159621</v>
      </c>
      <c r="I32" s="20">
        <v>28267</v>
      </c>
      <c r="J32" s="20">
        <v>558762</v>
      </c>
      <c r="K32" s="29"/>
      <c r="L32" s="29"/>
    </row>
    <row r="33" spans="1:12" ht="9">
      <c r="A33" s="7" t="s">
        <v>61</v>
      </c>
      <c r="B33" s="19">
        <v>82882</v>
      </c>
      <c r="C33" s="19">
        <v>36911</v>
      </c>
      <c r="D33" s="19">
        <v>6101</v>
      </c>
      <c r="E33" s="19">
        <v>125894</v>
      </c>
      <c r="F33" s="19">
        <v>0</v>
      </c>
      <c r="G33" s="19">
        <v>6344</v>
      </c>
      <c r="H33" s="19">
        <v>21997</v>
      </c>
      <c r="I33" s="19">
        <v>2430</v>
      </c>
      <c r="J33" s="19">
        <v>95123</v>
      </c>
      <c r="K33" s="29"/>
      <c r="L33" s="29"/>
    </row>
    <row r="34" spans="1:12" s="17" customFormat="1" ht="9">
      <c r="A34" s="18" t="s">
        <v>13</v>
      </c>
      <c r="B34" s="20">
        <v>26686</v>
      </c>
      <c r="C34" s="20">
        <v>205129</v>
      </c>
      <c r="D34" s="20">
        <v>34370</v>
      </c>
      <c r="E34" s="20">
        <v>266185</v>
      </c>
      <c r="F34" s="19">
        <v>0</v>
      </c>
      <c r="G34" s="20">
        <v>29872</v>
      </c>
      <c r="H34" s="20">
        <v>37247</v>
      </c>
      <c r="I34" s="20">
        <v>3676</v>
      </c>
      <c r="J34" s="20">
        <v>195390</v>
      </c>
      <c r="K34" s="29"/>
      <c r="L34" s="29"/>
    </row>
    <row r="35" spans="1:12" s="17" customFormat="1" ht="9">
      <c r="A35" s="18" t="s">
        <v>4</v>
      </c>
      <c r="B35" s="20">
        <v>4075672</v>
      </c>
      <c r="C35" s="20">
        <v>2432751</v>
      </c>
      <c r="D35" s="20">
        <v>347421</v>
      </c>
      <c r="E35" s="20">
        <v>6855844</v>
      </c>
      <c r="F35" s="19">
        <v>0</v>
      </c>
      <c r="G35" s="20">
        <v>511866</v>
      </c>
      <c r="H35" s="20">
        <v>1876491</v>
      </c>
      <c r="I35" s="20">
        <v>352894</v>
      </c>
      <c r="J35" s="20">
        <v>4114593</v>
      </c>
      <c r="K35" s="29"/>
      <c r="L35" s="29"/>
    </row>
    <row r="36" spans="1:12" ht="6" customHeight="1">
      <c r="A36" s="8"/>
      <c r="B36" s="12"/>
      <c r="C36" s="12"/>
      <c r="D36" s="12"/>
      <c r="E36" s="16"/>
      <c r="F36" s="38">
        <v>0</v>
      </c>
      <c r="G36" s="38"/>
      <c r="H36" s="37"/>
      <c r="I36" s="37"/>
      <c r="J36" s="37"/>
      <c r="K36" s="29"/>
      <c r="L36" s="29"/>
    </row>
    <row r="37" spans="1:12" ht="18.75" customHeight="1">
      <c r="A37" s="72" t="s">
        <v>35</v>
      </c>
      <c r="B37" s="72"/>
      <c r="C37" s="72"/>
      <c r="D37" s="72"/>
      <c r="E37" s="72"/>
      <c r="F37" s="72"/>
      <c r="G37" s="72"/>
      <c r="H37" s="72"/>
      <c r="I37" s="72"/>
      <c r="J37" s="72"/>
      <c r="K37" s="29"/>
      <c r="L37" s="29"/>
    </row>
    <row r="38" spans="1:12" ht="9" customHeight="1">
      <c r="A38" s="7" t="s">
        <v>34</v>
      </c>
      <c r="B38" s="19">
        <v>127358</v>
      </c>
      <c r="C38" s="19">
        <v>18236</v>
      </c>
      <c r="D38" s="19">
        <v>2441</v>
      </c>
      <c r="E38" s="19">
        <v>148035</v>
      </c>
      <c r="F38" s="16"/>
      <c r="G38" s="19">
        <v>25209</v>
      </c>
      <c r="H38" s="19">
        <v>50824</v>
      </c>
      <c r="I38" s="19">
        <v>5111</v>
      </c>
      <c r="J38" s="19">
        <v>66891</v>
      </c>
      <c r="K38" s="29"/>
      <c r="L38" s="29"/>
    </row>
    <row r="39" spans="1:12" ht="9" customHeight="1">
      <c r="A39" s="7" t="s">
        <v>42</v>
      </c>
      <c r="B39" s="16">
        <v>994016</v>
      </c>
      <c r="C39" s="16">
        <v>48708</v>
      </c>
      <c r="D39" s="16">
        <v>7571</v>
      </c>
      <c r="E39" s="19">
        <v>1050295</v>
      </c>
      <c r="F39" s="16"/>
      <c r="G39" s="16">
        <v>32955</v>
      </c>
      <c r="H39" s="16">
        <v>539485</v>
      </c>
      <c r="I39" s="16">
        <v>73061</v>
      </c>
      <c r="J39" s="16">
        <v>404794</v>
      </c>
      <c r="K39" s="29"/>
      <c r="L39" s="29"/>
    </row>
    <row r="40" spans="1:12" s="31" customFormat="1" ht="9">
      <c r="A40" s="64" t="s">
        <v>43</v>
      </c>
      <c r="B40" s="25">
        <v>327063</v>
      </c>
      <c r="C40" s="25">
        <v>34476</v>
      </c>
      <c r="D40" s="25">
        <v>6285</v>
      </c>
      <c r="E40" s="27">
        <v>367824</v>
      </c>
      <c r="F40" s="25"/>
      <c r="G40" s="25">
        <v>15408</v>
      </c>
      <c r="H40" s="25">
        <v>171349</v>
      </c>
      <c r="I40" s="25">
        <v>23293</v>
      </c>
      <c r="J40" s="25">
        <v>157774</v>
      </c>
      <c r="K40" s="65"/>
      <c r="L40" s="65"/>
    </row>
    <row r="41" spans="1:12" s="35" customFormat="1" ht="9">
      <c r="A41" s="30" t="s">
        <v>44</v>
      </c>
      <c r="B41" s="25">
        <v>15630</v>
      </c>
      <c r="C41" s="27">
        <v>59</v>
      </c>
      <c r="D41" s="27">
        <v>1</v>
      </c>
      <c r="E41" s="27">
        <v>15690</v>
      </c>
      <c r="F41" s="25"/>
      <c r="G41" s="25">
        <v>1346</v>
      </c>
      <c r="H41" s="25">
        <v>8582</v>
      </c>
      <c r="I41" s="25">
        <v>1069</v>
      </c>
      <c r="J41" s="25">
        <v>4693</v>
      </c>
      <c r="K41" s="29"/>
      <c r="L41" s="29"/>
    </row>
    <row r="42" spans="1:12" s="35" customFormat="1" ht="9">
      <c r="A42" s="30" t="s">
        <v>45</v>
      </c>
      <c r="B42" s="25">
        <v>139041</v>
      </c>
      <c r="C42" s="27">
        <v>1300</v>
      </c>
      <c r="D42" s="27">
        <v>19</v>
      </c>
      <c r="E42" s="27">
        <v>140360</v>
      </c>
      <c r="F42" s="25"/>
      <c r="G42" s="25">
        <v>7603</v>
      </c>
      <c r="H42" s="25">
        <v>59516</v>
      </c>
      <c r="I42" s="25">
        <v>10286</v>
      </c>
      <c r="J42" s="25">
        <v>62955</v>
      </c>
      <c r="K42" s="29"/>
      <c r="L42" s="29"/>
    </row>
    <row r="43" spans="1:12" s="31" customFormat="1" ht="9">
      <c r="A43" s="30" t="s">
        <v>46</v>
      </c>
      <c r="B43" s="27">
        <v>97885</v>
      </c>
      <c r="C43" s="27">
        <v>305</v>
      </c>
      <c r="D43" s="27">
        <v>123</v>
      </c>
      <c r="E43" s="27">
        <v>98313</v>
      </c>
      <c r="F43" s="25"/>
      <c r="G43" s="27">
        <v>1225</v>
      </c>
      <c r="H43" s="27">
        <v>65124</v>
      </c>
      <c r="I43" s="27">
        <v>5704</v>
      </c>
      <c r="J43" s="27">
        <v>26260</v>
      </c>
      <c r="K43" s="29"/>
      <c r="L43" s="29"/>
    </row>
    <row r="44" spans="1:12" s="31" customFormat="1" ht="9">
      <c r="A44" s="30" t="s">
        <v>47</v>
      </c>
      <c r="B44" s="27">
        <v>70296</v>
      </c>
      <c r="C44" s="27">
        <v>31646</v>
      </c>
      <c r="D44" s="27">
        <v>6126</v>
      </c>
      <c r="E44" s="27">
        <v>108068</v>
      </c>
      <c r="F44" s="25"/>
      <c r="G44" s="27">
        <v>4751</v>
      </c>
      <c r="H44" s="27">
        <v>37455</v>
      </c>
      <c r="I44" s="27">
        <v>5897</v>
      </c>
      <c r="J44" s="27">
        <v>59965</v>
      </c>
      <c r="K44" s="29"/>
      <c r="L44" s="29"/>
    </row>
    <row r="45" spans="1:12" s="31" customFormat="1" ht="9">
      <c r="A45" s="30" t="s">
        <v>48</v>
      </c>
      <c r="B45" s="27">
        <v>4211</v>
      </c>
      <c r="C45" s="27">
        <v>1166</v>
      </c>
      <c r="D45" s="27">
        <v>16</v>
      </c>
      <c r="E45" s="27">
        <v>5393</v>
      </c>
      <c r="F45" s="25"/>
      <c r="G45" s="27">
        <v>483</v>
      </c>
      <c r="H45" s="27">
        <v>672</v>
      </c>
      <c r="I45" s="27">
        <v>337</v>
      </c>
      <c r="J45" s="27">
        <v>3901</v>
      </c>
      <c r="K45" s="29"/>
      <c r="L45" s="29"/>
    </row>
    <row r="46" spans="1:12" s="31" customFormat="1" ht="9">
      <c r="A46" s="64" t="s">
        <v>49</v>
      </c>
      <c r="B46" s="27">
        <v>666953</v>
      </c>
      <c r="C46" s="27">
        <v>14232</v>
      </c>
      <c r="D46" s="27">
        <v>1286</v>
      </c>
      <c r="E46" s="27">
        <v>682471</v>
      </c>
      <c r="F46" s="25"/>
      <c r="G46" s="27">
        <v>17547</v>
      </c>
      <c r="H46" s="27">
        <v>368136</v>
      </c>
      <c r="I46" s="27">
        <v>49768</v>
      </c>
      <c r="J46" s="27">
        <v>247020</v>
      </c>
      <c r="K46" s="65"/>
      <c r="L46" s="65"/>
    </row>
    <row r="47" spans="1:13" s="13" customFormat="1" ht="9">
      <c r="A47" s="7" t="s">
        <v>50</v>
      </c>
      <c r="B47" s="16">
        <v>161776</v>
      </c>
      <c r="C47" s="16">
        <v>47799</v>
      </c>
      <c r="D47" s="16">
        <v>102201</v>
      </c>
      <c r="E47" s="19">
        <v>311776</v>
      </c>
      <c r="F47" s="16"/>
      <c r="G47" s="16">
        <v>13201</v>
      </c>
      <c r="H47" s="16">
        <v>28419</v>
      </c>
      <c r="I47" s="16">
        <v>11592</v>
      </c>
      <c r="J47" s="16">
        <v>258564</v>
      </c>
      <c r="K47" s="29"/>
      <c r="L47" s="29"/>
      <c r="M47" s="40"/>
    </row>
    <row r="48" spans="1:12" s="31" customFormat="1" ht="9">
      <c r="A48" s="64" t="s">
        <v>51</v>
      </c>
      <c r="B48" s="27">
        <v>122679</v>
      </c>
      <c r="C48" s="27">
        <v>37085</v>
      </c>
      <c r="D48" s="27">
        <v>95404</v>
      </c>
      <c r="E48" s="27">
        <v>255168</v>
      </c>
      <c r="F48" s="27"/>
      <c r="G48" s="27">
        <v>10402</v>
      </c>
      <c r="H48" s="27">
        <v>18874</v>
      </c>
      <c r="I48" s="27">
        <v>9589</v>
      </c>
      <c r="J48" s="27">
        <v>216303</v>
      </c>
      <c r="K48" s="65"/>
      <c r="L48" s="65"/>
    </row>
    <row r="49" spans="1:12" s="31" customFormat="1" ht="9">
      <c r="A49" s="30" t="s">
        <v>52</v>
      </c>
      <c r="B49" s="27">
        <v>0</v>
      </c>
      <c r="C49" s="27">
        <v>3</v>
      </c>
      <c r="D49" s="27">
        <v>3</v>
      </c>
      <c r="E49" s="27">
        <v>6</v>
      </c>
      <c r="F49" s="25"/>
      <c r="G49" s="27">
        <v>0</v>
      </c>
      <c r="H49" s="27">
        <v>0</v>
      </c>
      <c r="I49" s="27">
        <v>0</v>
      </c>
      <c r="J49" s="27">
        <v>6</v>
      </c>
      <c r="K49" s="29"/>
      <c r="L49" s="29"/>
    </row>
    <row r="50" spans="1:12" s="31" customFormat="1" ht="9">
      <c r="A50" s="30" t="s">
        <v>53</v>
      </c>
      <c r="B50" s="27">
        <v>517</v>
      </c>
      <c r="C50" s="27">
        <v>449</v>
      </c>
      <c r="D50" s="27">
        <v>94</v>
      </c>
      <c r="E50" s="27">
        <v>1060</v>
      </c>
      <c r="F50" s="25"/>
      <c r="G50" s="27">
        <v>9</v>
      </c>
      <c r="H50" s="25">
        <v>35</v>
      </c>
      <c r="I50" s="27">
        <v>111</v>
      </c>
      <c r="J50" s="27">
        <v>905</v>
      </c>
      <c r="K50" s="29"/>
      <c r="L50" s="29"/>
    </row>
    <row r="51" spans="1:12" s="31" customFormat="1" ht="9">
      <c r="A51" s="30" t="s">
        <v>54</v>
      </c>
      <c r="B51" s="25">
        <v>1327</v>
      </c>
      <c r="C51" s="27">
        <v>108</v>
      </c>
      <c r="D51" s="27">
        <v>20</v>
      </c>
      <c r="E51" s="27">
        <v>1455</v>
      </c>
      <c r="F51" s="25"/>
      <c r="G51" s="25">
        <v>66</v>
      </c>
      <c r="H51" s="27">
        <v>18</v>
      </c>
      <c r="I51" s="25">
        <v>61</v>
      </c>
      <c r="J51" s="25">
        <v>1310</v>
      </c>
      <c r="K51" s="29"/>
      <c r="L51" s="29"/>
    </row>
    <row r="52" spans="1:12" s="31" customFormat="1" ht="9">
      <c r="A52" s="30" t="s">
        <v>55</v>
      </c>
      <c r="B52" s="27">
        <v>1160</v>
      </c>
      <c r="C52" s="27">
        <v>793</v>
      </c>
      <c r="D52" s="27">
        <v>147</v>
      </c>
      <c r="E52" s="27">
        <v>2100</v>
      </c>
      <c r="F52" s="25"/>
      <c r="G52" s="27">
        <v>40</v>
      </c>
      <c r="H52" s="27">
        <v>71</v>
      </c>
      <c r="I52" s="27">
        <v>51</v>
      </c>
      <c r="J52" s="27">
        <v>1938</v>
      </c>
      <c r="K52" s="29"/>
      <c r="L52" s="29"/>
    </row>
    <row r="53" spans="1:12" s="31" customFormat="1" ht="9">
      <c r="A53" s="30" t="s">
        <v>56</v>
      </c>
      <c r="B53" s="27">
        <v>87410</v>
      </c>
      <c r="C53" s="27">
        <v>17048</v>
      </c>
      <c r="D53" s="27">
        <v>737</v>
      </c>
      <c r="E53" s="27">
        <v>105195</v>
      </c>
      <c r="F53" s="25"/>
      <c r="G53" s="27">
        <v>233</v>
      </c>
      <c r="H53" s="27">
        <v>1974</v>
      </c>
      <c r="I53" s="27">
        <v>3249</v>
      </c>
      <c r="J53" s="27">
        <v>99739</v>
      </c>
      <c r="K53" s="29"/>
      <c r="L53" s="29"/>
    </row>
    <row r="54" spans="1:12" s="31" customFormat="1" ht="9">
      <c r="A54" s="30" t="s">
        <v>57</v>
      </c>
      <c r="B54" s="27">
        <v>51562</v>
      </c>
      <c r="C54" s="27">
        <v>9027</v>
      </c>
      <c r="D54" s="27">
        <v>303</v>
      </c>
      <c r="E54" s="27">
        <v>60892</v>
      </c>
      <c r="F54" s="25"/>
      <c r="G54" s="27">
        <v>141</v>
      </c>
      <c r="H54" s="25">
        <v>1317</v>
      </c>
      <c r="I54" s="27">
        <v>2010</v>
      </c>
      <c r="J54" s="27">
        <v>57424</v>
      </c>
      <c r="K54" s="29"/>
      <c r="L54" s="29"/>
    </row>
    <row r="55" spans="1:12" s="31" customFormat="1" ht="9">
      <c r="A55" s="30" t="s">
        <v>58</v>
      </c>
      <c r="B55" s="25">
        <v>27848</v>
      </c>
      <c r="C55" s="27">
        <v>3985</v>
      </c>
      <c r="D55" s="27">
        <v>681</v>
      </c>
      <c r="E55" s="27">
        <v>32514</v>
      </c>
      <c r="F55" s="25"/>
      <c r="G55" s="25">
        <v>7587</v>
      </c>
      <c r="H55" s="27">
        <v>13165</v>
      </c>
      <c r="I55" s="25">
        <v>1595</v>
      </c>
      <c r="J55" s="25">
        <v>10167</v>
      </c>
      <c r="K55" s="29"/>
      <c r="L55" s="29"/>
    </row>
    <row r="56" spans="1:12" s="31" customFormat="1" ht="9">
      <c r="A56" s="30" t="s">
        <v>59</v>
      </c>
      <c r="B56" s="27">
        <v>1134</v>
      </c>
      <c r="C56" s="27">
        <v>11423</v>
      </c>
      <c r="D56" s="27">
        <v>92170</v>
      </c>
      <c r="E56" s="27">
        <v>104727</v>
      </c>
      <c r="F56" s="25"/>
      <c r="G56" s="27">
        <v>2177</v>
      </c>
      <c r="H56" s="27">
        <v>3207</v>
      </c>
      <c r="I56" s="27">
        <v>4228</v>
      </c>
      <c r="J56" s="27">
        <v>95115</v>
      </c>
      <c r="K56" s="29"/>
      <c r="L56" s="29"/>
    </row>
    <row r="57" spans="1:12" s="31" customFormat="1" ht="9">
      <c r="A57" s="30" t="s">
        <v>60</v>
      </c>
      <c r="B57" s="27">
        <v>3283</v>
      </c>
      <c r="C57" s="27">
        <v>3276</v>
      </c>
      <c r="D57" s="27">
        <v>1552</v>
      </c>
      <c r="E57" s="27">
        <v>8111</v>
      </c>
      <c r="F57" s="25"/>
      <c r="G57" s="27">
        <v>290</v>
      </c>
      <c r="H57" s="27">
        <v>404</v>
      </c>
      <c r="I57" s="27">
        <v>294</v>
      </c>
      <c r="J57" s="27">
        <v>7123</v>
      </c>
      <c r="K57" s="29"/>
      <c r="L57" s="29"/>
    </row>
    <row r="58" spans="1:12" s="31" customFormat="1" ht="9">
      <c r="A58" s="64" t="s">
        <v>40</v>
      </c>
      <c r="B58" s="27">
        <v>39097</v>
      </c>
      <c r="C58" s="27">
        <v>10714</v>
      </c>
      <c r="D58" s="27">
        <v>6797</v>
      </c>
      <c r="E58" s="27">
        <v>56608</v>
      </c>
      <c r="F58" s="25"/>
      <c r="G58" s="27">
        <v>2799</v>
      </c>
      <c r="H58" s="25">
        <v>9545</v>
      </c>
      <c r="I58" s="27">
        <v>2003</v>
      </c>
      <c r="J58" s="27">
        <v>42261</v>
      </c>
      <c r="K58" s="65"/>
      <c r="L58" s="65"/>
    </row>
    <row r="59" spans="1:12" s="17" customFormat="1" ht="9">
      <c r="A59" s="18" t="s">
        <v>10</v>
      </c>
      <c r="B59" s="22">
        <v>1283150</v>
      </c>
      <c r="C59" s="22">
        <v>114743</v>
      </c>
      <c r="D59" s="22">
        <v>112213</v>
      </c>
      <c r="E59" s="20">
        <v>1510106</v>
      </c>
      <c r="F59" s="22"/>
      <c r="G59" s="22">
        <v>71365</v>
      </c>
      <c r="H59" s="22">
        <v>618728</v>
      </c>
      <c r="I59" s="22">
        <v>89764</v>
      </c>
      <c r="J59" s="22">
        <v>730249</v>
      </c>
      <c r="K59" s="29"/>
      <c r="L59" s="29"/>
    </row>
    <row r="60" spans="1:12" s="17" customFormat="1" ht="9" customHeight="1">
      <c r="A60" s="18" t="s">
        <v>11</v>
      </c>
      <c r="B60" s="20">
        <v>798703</v>
      </c>
      <c r="C60" s="20">
        <v>303981</v>
      </c>
      <c r="D60" s="20">
        <v>34005</v>
      </c>
      <c r="E60" s="20">
        <v>1136689</v>
      </c>
      <c r="F60" s="22"/>
      <c r="G60" s="20">
        <v>36542</v>
      </c>
      <c r="H60" s="20">
        <v>200782</v>
      </c>
      <c r="I60" s="20">
        <v>39051</v>
      </c>
      <c r="J60" s="20">
        <v>860314</v>
      </c>
      <c r="K60" s="29"/>
      <c r="L60" s="29"/>
    </row>
    <row r="61" spans="1:12" s="17" customFormat="1" ht="9">
      <c r="A61" s="18" t="s">
        <v>12</v>
      </c>
      <c r="B61" s="20">
        <v>241651</v>
      </c>
      <c r="C61" s="20">
        <v>112195</v>
      </c>
      <c r="D61" s="20">
        <v>21466</v>
      </c>
      <c r="E61" s="20">
        <v>375312</v>
      </c>
      <c r="F61" s="22"/>
      <c r="G61" s="20">
        <v>10527</v>
      </c>
      <c r="H61" s="20">
        <v>67500</v>
      </c>
      <c r="I61" s="20">
        <v>8943</v>
      </c>
      <c r="J61" s="20">
        <v>288342</v>
      </c>
      <c r="K61" s="29"/>
      <c r="L61" s="29"/>
    </row>
    <row r="62" spans="1:12" s="13" customFormat="1" ht="9">
      <c r="A62" s="7" t="s">
        <v>61</v>
      </c>
      <c r="B62" s="19">
        <v>69927</v>
      </c>
      <c r="C62" s="19">
        <v>21869</v>
      </c>
      <c r="D62" s="19">
        <v>1466</v>
      </c>
      <c r="E62" s="19">
        <v>93262</v>
      </c>
      <c r="F62" s="16"/>
      <c r="G62" s="19">
        <v>5171</v>
      </c>
      <c r="H62" s="19">
        <v>20281</v>
      </c>
      <c r="I62" s="19">
        <v>1472</v>
      </c>
      <c r="J62" s="19">
        <v>66338</v>
      </c>
      <c r="K62" s="29"/>
      <c r="L62" s="29"/>
    </row>
    <row r="63" spans="1:12" s="17" customFormat="1" ht="9">
      <c r="A63" s="18" t="s">
        <v>13</v>
      </c>
      <c r="B63" s="20">
        <v>1134</v>
      </c>
      <c r="C63" s="20">
        <v>2845</v>
      </c>
      <c r="D63" s="20">
        <v>44</v>
      </c>
      <c r="E63" s="20">
        <v>4023</v>
      </c>
      <c r="F63" s="22"/>
      <c r="G63" s="20">
        <v>76</v>
      </c>
      <c r="H63" s="20">
        <v>777</v>
      </c>
      <c r="I63" s="20">
        <v>69</v>
      </c>
      <c r="J63" s="20">
        <v>3101</v>
      </c>
      <c r="K63" s="29"/>
      <c r="L63" s="29"/>
    </row>
    <row r="64" spans="1:12" s="17" customFormat="1" ht="9">
      <c r="A64" s="18" t="s">
        <v>4</v>
      </c>
      <c r="B64" s="22">
        <v>2324638</v>
      </c>
      <c r="C64" s="22">
        <v>533764</v>
      </c>
      <c r="D64" s="22">
        <v>167728</v>
      </c>
      <c r="E64" s="20">
        <v>3026130</v>
      </c>
      <c r="F64" s="22"/>
      <c r="G64" s="20">
        <v>118510</v>
      </c>
      <c r="H64" s="20">
        <v>887787</v>
      </c>
      <c r="I64" s="20">
        <v>137827</v>
      </c>
      <c r="J64" s="20">
        <v>1882006</v>
      </c>
      <c r="K64" s="29"/>
      <c r="L64" s="29"/>
    </row>
    <row r="65" spans="1:10" s="11" customFormat="1" ht="9">
      <c r="A65" s="62"/>
      <c r="B65" s="10"/>
      <c r="C65" s="10"/>
      <c r="D65" s="10"/>
      <c r="E65" s="10"/>
      <c r="F65" s="23">
        <v>0</v>
      </c>
      <c r="G65" s="23"/>
      <c r="H65" s="23"/>
      <c r="I65" s="23"/>
      <c r="J65" s="23"/>
    </row>
    <row r="66" s="11" customFormat="1" ht="9">
      <c r="E66" s="63"/>
    </row>
    <row r="67" s="11" customFormat="1" ht="9"/>
    <row r="68" s="11" customFormat="1" ht="9"/>
    <row r="69" spans="7:10" s="11" customFormat="1" ht="9">
      <c r="G69" s="63"/>
      <c r="H69" s="63"/>
      <c r="I69" s="63"/>
      <c r="J69" s="63"/>
    </row>
    <row r="70" spans="7:10" ht="9">
      <c r="G70" s="29"/>
      <c r="H70" s="29"/>
      <c r="I70" s="29"/>
      <c r="J70" s="29"/>
    </row>
  </sheetData>
  <mergeCells count="6">
    <mergeCell ref="B5:D5"/>
    <mergeCell ref="G5:J5"/>
    <mergeCell ref="A8:J8"/>
    <mergeCell ref="A37:J37"/>
    <mergeCell ref="E5:E6"/>
    <mergeCell ref="A5:A6"/>
  </mergeCells>
  <printOptions horizontalCentered="1"/>
  <pageMargins left="0.984251968503937" right="1.299212598425197" top="0.984251968503937" bottom="1.7716535433070868" header="0" footer="1.4566929133858268"/>
  <pageSetup horizontalDpi="300" verticalDpi="300" orientation="portrait" paperSize="9" r:id="rId2"/>
  <headerFooter alignWithMargins="0">
    <oddFooter>&amp;C135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70"/>
  <sheetViews>
    <sheetView workbookViewId="0" topLeftCell="A1">
      <selection activeCell="K27" sqref="K27"/>
    </sheetView>
  </sheetViews>
  <sheetFormatPr defaultColWidth="9.140625" defaultRowHeight="12.75"/>
  <cols>
    <col min="1" max="1" width="19.8515625" style="1" customWidth="1"/>
    <col min="2" max="2" width="7.421875" style="1" customWidth="1"/>
    <col min="3" max="3" width="6.8515625" style="1" customWidth="1"/>
    <col min="4" max="4" width="7.00390625" style="1" customWidth="1"/>
    <col min="5" max="5" width="7.28125" style="1" customWidth="1"/>
    <col min="6" max="6" width="0.9921875" style="1" customWidth="1"/>
    <col min="7" max="7" width="7.140625" style="1" customWidth="1"/>
    <col min="8" max="8" width="7.28125" style="1" customWidth="1"/>
    <col min="9" max="9" width="7.140625" style="1" customWidth="1"/>
    <col min="10" max="10" width="6.8515625" style="1" customWidth="1"/>
    <col min="11" max="16384" width="9.140625" style="1" customWidth="1"/>
  </cols>
  <sheetData>
    <row r="2" s="2" customFormat="1" ht="12" customHeight="1">
      <c r="A2" s="2" t="s">
        <v>41</v>
      </c>
    </row>
    <row r="3" s="2" customFormat="1" ht="12" customHeight="1">
      <c r="A3" s="2" t="s">
        <v>39</v>
      </c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74" t="s">
        <v>0</v>
      </c>
      <c r="B5" s="68" t="s">
        <v>62</v>
      </c>
      <c r="C5" s="71"/>
      <c r="D5" s="71"/>
      <c r="E5" s="69" t="s">
        <v>4</v>
      </c>
      <c r="G5" s="68" t="s">
        <v>38</v>
      </c>
      <c r="H5" s="68"/>
      <c r="I5" s="68"/>
      <c r="J5" s="68"/>
    </row>
    <row r="6" spans="1:10" ht="23.25" customHeight="1">
      <c r="A6" s="73"/>
      <c r="B6" s="3" t="s">
        <v>1</v>
      </c>
      <c r="C6" s="3" t="s">
        <v>2</v>
      </c>
      <c r="D6" s="3" t="s">
        <v>3</v>
      </c>
      <c r="E6" s="73"/>
      <c r="F6" s="3"/>
      <c r="G6" s="3" t="s">
        <v>5</v>
      </c>
      <c r="H6" s="3" t="s">
        <v>6</v>
      </c>
      <c r="I6" s="3" t="s">
        <v>7</v>
      </c>
      <c r="J6" s="3" t="s">
        <v>8</v>
      </c>
    </row>
    <row r="7" ht="6" customHeight="1"/>
    <row r="8" spans="1:10" ht="18.75" customHeight="1">
      <c r="A8" s="72" t="s">
        <v>36</v>
      </c>
      <c r="B8" s="72"/>
      <c r="C8" s="72"/>
      <c r="D8" s="72"/>
      <c r="E8" s="72"/>
      <c r="F8" s="72"/>
      <c r="G8" s="72"/>
      <c r="H8" s="72"/>
      <c r="I8" s="72"/>
      <c r="J8" s="72"/>
    </row>
    <row r="9" spans="1:12" ht="9" customHeight="1">
      <c r="A9" s="7" t="s">
        <v>34</v>
      </c>
      <c r="B9" s="19">
        <v>17997</v>
      </c>
      <c r="C9" s="19">
        <v>19810</v>
      </c>
      <c r="D9" s="19">
        <v>2447</v>
      </c>
      <c r="E9" s="19">
        <v>40254</v>
      </c>
      <c r="F9" s="16"/>
      <c r="G9" s="19">
        <v>8159</v>
      </c>
      <c r="H9" s="19">
        <v>7197</v>
      </c>
      <c r="I9" s="19">
        <v>3034</v>
      </c>
      <c r="J9" s="19">
        <v>21864</v>
      </c>
      <c r="K9" s="29"/>
      <c r="L9" s="29"/>
    </row>
    <row r="10" spans="1:12" ht="9">
      <c r="A10" s="7" t="s">
        <v>42</v>
      </c>
      <c r="B10" s="16">
        <v>48910</v>
      </c>
      <c r="C10" s="16">
        <v>56618</v>
      </c>
      <c r="D10" s="16">
        <v>19264</v>
      </c>
      <c r="E10" s="19">
        <v>124792</v>
      </c>
      <c r="F10" s="16"/>
      <c r="G10" s="16">
        <v>24453</v>
      </c>
      <c r="H10" s="16">
        <v>16591</v>
      </c>
      <c r="I10" s="16">
        <v>8839</v>
      </c>
      <c r="J10" s="16">
        <v>74909</v>
      </c>
      <c r="K10" s="29"/>
      <c r="L10" s="29"/>
    </row>
    <row r="11" spans="1:12" s="31" customFormat="1" ht="9">
      <c r="A11" s="64" t="s">
        <v>43</v>
      </c>
      <c r="B11" s="25">
        <v>30833</v>
      </c>
      <c r="C11" s="25">
        <v>41891</v>
      </c>
      <c r="D11" s="25">
        <v>18270</v>
      </c>
      <c r="E11" s="27">
        <v>90994</v>
      </c>
      <c r="F11" s="25"/>
      <c r="G11" s="57">
        <v>17374</v>
      </c>
      <c r="H11" s="57">
        <v>11238</v>
      </c>
      <c r="I11" s="57">
        <v>6141</v>
      </c>
      <c r="J11" s="57">
        <v>56241</v>
      </c>
      <c r="K11" s="65"/>
      <c r="L11" s="65"/>
    </row>
    <row r="12" spans="1:12" s="31" customFormat="1" ht="9">
      <c r="A12" s="30" t="s">
        <v>44</v>
      </c>
      <c r="B12" s="25">
        <v>4097</v>
      </c>
      <c r="C12" s="25">
        <v>656</v>
      </c>
      <c r="D12" s="25">
        <v>4</v>
      </c>
      <c r="E12" s="19">
        <v>4757</v>
      </c>
      <c r="F12" s="25"/>
      <c r="G12" s="16">
        <v>2404</v>
      </c>
      <c r="H12" s="16">
        <v>154</v>
      </c>
      <c r="I12" s="16">
        <v>71</v>
      </c>
      <c r="J12" s="16">
        <v>2128</v>
      </c>
      <c r="K12" s="29"/>
      <c r="L12" s="29"/>
    </row>
    <row r="13" spans="1:20" s="31" customFormat="1" ht="9" customHeight="1">
      <c r="A13" s="30" t="s">
        <v>45</v>
      </c>
      <c r="B13" s="25">
        <v>612</v>
      </c>
      <c r="C13" s="25">
        <v>107</v>
      </c>
      <c r="D13" s="25">
        <v>1</v>
      </c>
      <c r="E13" s="19">
        <v>720</v>
      </c>
      <c r="F13" s="25"/>
      <c r="G13" s="25">
        <v>206</v>
      </c>
      <c r="H13" s="25">
        <v>128</v>
      </c>
      <c r="I13" s="25">
        <v>45</v>
      </c>
      <c r="J13" s="25">
        <v>341</v>
      </c>
      <c r="K13" s="29"/>
      <c r="L13" s="29"/>
      <c r="S13" s="32"/>
      <c r="T13" s="32"/>
    </row>
    <row r="14" spans="1:12" s="31" customFormat="1" ht="9">
      <c r="A14" s="30" t="s">
        <v>46</v>
      </c>
      <c r="B14" s="25">
        <v>850</v>
      </c>
      <c r="C14" s="25">
        <v>86</v>
      </c>
      <c r="D14" s="25">
        <v>0</v>
      </c>
      <c r="E14" s="19">
        <v>936</v>
      </c>
      <c r="F14" s="25"/>
      <c r="G14" s="25">
        <v>25</v>
      </c>
      <c r="H14" s="25">
        <v>490</v>
      </c>
      <c r="I14" s="25">
        <v>1</v>
      </c>
      <c r="J14" s="25">
        <v>420</v>
      </c>
      <c r="K14" s="29"/>
      <c r="L14" s="29"/>
    </row>
    <row r="15" spans="1:12" s="31" customFormat="1" ht="9">
      <c r="A15" s="30" t="s">
        <v>47</v>
      </c>
      <c r="B15" s="27">
        <v>18422</v>
      </c>
      <c r="C15" s="27">
        <v>35347</v>
      </c>
      <c r="D15" s="27">
        <v>18138</v>
      </c>
      <c r="E15" s="27">
        <v>71907</v>
      </c>
      <c r="F15" s="25"/>
      <c r="G15" s="25">
        <v>12946</v>
      </c>
      <c r="H15" s="25">
        <v>10039</v>
      </c>
      <c r="I15" s="25">
        <v>3958</v>
      </c>
      <c r="J15" s="25">
        <v>44964</v>
      </c>
      <c r="K15" s="29"/>
      <c r="L15" s="29"/>
    </row>
    <row r="16" spans="1:12" s="31" customFormat="1" ht="9">
      <c r="A16" s="30" t="s">
        <v>48</v>
      </c>
      <c r="B16" s="27">
        <v>6852</v>
      </c>
      <c r="C16" s="27">
        <v>5695</v>
      </c>
      <c r="D16" s="27">
        <v>127</v>
      </c>
      <c r="E16" s="27">
        <v>12674</v>
      </c>
      <c r="F16" s="25"/>
      <c r="G16" s="27">
        <v>1793</v>
      </c>
      <c r="H16" s="27">
        <v>427</v>
      </c>
      <c r="I16" s="27">
        <v>2066</v>
      </c>
      <c r="J16" s="27">
        <v>8388</v>
      </c>
      <c r="K16" s="29"/>
      <c r="L16" s="29"/>
    </row>
    <row r="17" spans="1:12" s="31" customFormat="1" ht="9">
      <c r="A17" s="64" t="s">
        <v>49</v>
      </c>
      <c r="B17" s="27">
        <v>18077</v>
      </c>
      <c r="C17" s="27">
        <v>14727</v>
      </c>
      <c r="D17" s="27">
        <v>994</v>
      </c>
      <c r="E17" s="27">
        <v>33798</v>
      </c>
      <c r="F17" s="25"/>
      <c r="G17" s="27">
        <v>7079</v>
      </c>
      <c r="H17" s="27">
        <v>5353</v>
      </c>
      <c r="I17" s="27">
        <v>2698</v>
      </c>
      <c r="J17" s="27">
        <v>18668</v>
      </c>
      <c r="K17" s="65"/>
      <c r="L17" s="65"/>
    </row>
    <row r="18" spans="1:12" ht="9">
      <c r="A18" s="7" t="s">
        <v>50</v>
      </c>
      <c r="B18" s="16">
        <v>136306</v>
      </c>
      <c r="C18" s="16">
        <v>50425</v>
      </c>
      <c r="D18" s="16">
        <v>13163</v>
      </c>
      <c r="E18" s="19">
        <v>199894</v>
      </c>
      <c r="F18" s="16"/>
      <c r="G18" s="16">
        <v>19814</v>
      </c>
      <c r="H18" s="16">
        <v>49034</v>
      </c>
      <c r="I18" s="16">
        <v>15795</v>
      </c>
      <c r="J18" s="16">
        <v>115251</v>
      </c>
      <c r="K18" s="29"/>
      <c r="L18" s="29"/>
    </row>
    <row r="19" spans="1:12" s="31" customFormat="1" ht="9">
      <c r="A19" s="64" t="s">
        <v>51</v>
      </c>
      <c r="B19" s="25">
        <v>130682</v>
      </c>
      <c r="C19" s="25">
        <v>41992</v>
      </c>
      <c r="D19" s="25">
        <v>9903</v>
      </c>
      <c r="E19" s="27">
        <v>182577</v>
      </c>
      <c r="F19" s="25"/>
      <c r="G19" s="25">
        <v>14124</v>
      </c>
      <c r="H19" s="25">
        <v>43828</v>
      </c>
      <c r="I19" s="25">
        <v>14876</v>
      </c>
      <c r="J19" s="25">
        <v>109749</v>
      </c>
      <c r="K19" s="65"/>
      <c r="L19" s="65"/>
    </row>
    <row r="20" spans="1:12" s="31" customFormat="1" ht="9">
      <c r="A20" s="30" t="s">
        <v>52</v>
      </c>
      <c r="B20" s="27">
        <v>0</v>
      </c>
      <c r="C20" s="27">
        <v>1597</v>
      </c>
      <c r="D20" s="27">
        <v>799</v>
      </c>
      <c r="E20" s="27">
        <v>2396</v>
      </c>
      <c r="F20" s="25"/>
      <c r="G20" s="27">
        <v>74</v>
      </c>
      <c r="H20" s="27">
        <v>371</v>
      </c>
      <c r="I20" s="27">
        <v>138</v>
      </c>
      <c r="J20" s="27">
        <v>1813</v>
      </c>
      <c r="K20" s="29"/>
      <c r="L20" s="29"/>
    </row>
    <row r="21" spans="1:12" s="31" customFormat="1" ht="9">
      <c r="A21" s="30" t="s">
        <v>53</v>
      </c>
      <c r="B21" s="27">
        <v>1058</v>
      </c>
      <c r="C21" s="27">
        <v>1311</v>
      </c>
      <c r="D21" s="27">
        <v>0</v>
      </c>
      <c r="E21" s="27">
        <v>2369</v>
      </c>
      <c r="F21" s="25"/>
      <c r="G21" s="27">
        <v>106</v>
      </c>
      <c r="H21" s="27">
        <v>699</v>
      </c>
      <c r="I21" s="27">
        <v>265</v>
      </c>
      <c r="J21" s="27">
        <v>1299</v>
      </c>
      <c r="K21" s="29"/>
      <c r="L21" s="29"/>
    </row>
    <row r="22" spans="1:12" s="31" customFormat="1" ht="9">
      <c r="A22" s="30" t="s">
        <v>54</v>
      </c>
      <c r="B22" s="27">
        <v>3948</v>
      </c>
      <c r="C22" s="27">
        <v>3361</v>
      </c>
      <c r="D22" s="27">
        <v>140</v>
      </c>
      <c r="E22" s="27">
        <v>7449</v>
      </c>
      <c r="F22" s="25"/>
      <c r="G22" s="27">
        <v>1604</v>
      </c>
      <c r="H22" s="27">
        <v>2623</v>
      </c>
      <c r="I22" s="27">
        <v>1340</v>
      </c>
      <c r="J22" s="27">
        <v>1882</v>
      </c>
      <c r="K22" s="29"/>
      <c r="L22" s="29"/>
    </row>
    <row r="23" spans="1:12" s="31" customFormat="1" ht="9">
      <c r="A23" s="30" t="s">
        <v>55</v>
      </c>
      <c r="B23" s="27">
        <v>1863</v>
      </c>
      <c r="C23" s="27">
        <v>7674</v>
      </c>
      <c r="D23" s="27">
        <v>3628</v>
      </c>
      <c r="E23" s="27">
        <v>13165</v>
      </c>
      <c r="F23" s="25"/>
      <c r="G23" s="27">
        <v>187</v>
      </c>
      <c r="H23" s="27">
        <v>2856</v>
      </c>
      <c r="I23" s="27">
        <v>2908</v>
      </c>
      <c r="J23" s="27">
        <v>7214</v>
      </c>
      <c r="K23" s="29"/>
      <c r="L23" s="29"/>
    </row>
    <row r="24" spans="1:12" s="31" customFormat="1" ht="9">
      <c r="A24" s="30" t="s">
        <v>56</v>
      </c>
      <c r="B24" s="27">
        <v>71415</v>
      </c>
      <c r="C24" s="27">
        <v>19032</v>
      </c>
      <c r="D24" s="27">
        <v>2457</v>
      </c>
      <c r="E24" s="27">
        <v>92904</v>
      </c>
      <c r="F24" s="25"/>
      <c r="G24" s="27">
        <v>1625</v>
      </c>
      <c r="H24" s="27">
        <v>526</v>
      </c>
      <c r="I24" s="27">
        <v>3343</v>
      </c>
      <c r="J24" s="27">
        <v>87410</v>
      </c>
      <c r="K24" s="29"/>
      <c r="L24" s="29"/>
    </row>
    <row r="25" spans="1:12" s="31" customFormat="1" ht="9">
      <c r="A25" s="30" t="s">
        <v>57</v>
      </c>
      <c r="B25" s="27">
        <v>68307</v>
      </c>
      <c r="C25" s="27">
        <v>15810</v>
      </c>
      <c r="D25" s="27">
        <v>2436</v>
      </c>
      <c r="E25" s="27">
        <v>86553</v>
      </c>
      <c r="F25" s="25"/>
      <c r="G25" s="27">
        <v>909</v>
      </c>
      <c r="H25" s="27">
        <v>325</v>
      </c>
      <c r="I25" s="27">
        <v>3111</v>
      </c>
      <c r="J25" s="27">
        <v>82208</v>
      </c>
      <c r="K25" s="29"/>
      <c r="L25" s="29"/>
    </row>
    <row r="26" spans="1:12" s="31" customFormat="1" ht="9">
      <c r="A26" s="30" t="s">
        <v>58</v>
      </c>
      <c r="B26" s="27">
        <v>51327</v>
      </c>
      <c r="C26" s="27">
        <v>2489</v>
      </c>
      <c r="D26" s="27">
        <v>0</v>
      </c>
      <c r="E26" s="27">
        <v>53816</v>
      </c>
      <c r="F26" s="25"/>
      <c r="G26" s="27">
        <v>9562</v>
      </c>
      <c r="H26" s="27">
        <v>36507</v>
      </c>
      <c r="I26" s="27">
        <v>5437</v>
      </c>
      <c r="J26" s="27">
        <v>2310</v>
      </c>
      <c r="K26" s="29"/>
      <c r="L26" s="29"/>
    </row>
    <row r="27" spans="1:12" s="31" customFormat="1" ht="9">
      <c r="A27" s="30" t="s">
        <v>59</v>
      </c>
      <c r="B27" s="27">
        <v>479</v>
      </c>
      <c r="C27" s="27">
        <v>4977</v>
      </c>
      <c r="D27" s="27">
        <v>1847</v>
      </c>
      <c r="E27" s="27">
        <v>7303</v>
      </c>
      <c r="F27" s="25"/>
      <c r="G27" s="27">
        <v>262</v>
      </c>
      <c r="H27" s="27">
        <v>57</v>
      </c>
      <c r="I27" s="27">
        <v>981</v>
      </c>
      <c r="J27" s="27">
        <v>6003</v>
      </c>
      <c r="K27" s="29"/>
      <c r="L27" s="29"/>
    </row>
    <row r="28" spans="1:12" s="31" customFormat="1" ht="9">
      <c r="A28" s="30" t="s">
        <v>60</v>
      </c>
      <c r="B28" s="27">
        <v>592</v>
      </c>
      <c r="C28" s="27">
        <v>1551</v>
      </c>
      <c r="D28" s="27">
        <v>1032</v>
      </c>
      <c r="E28" s="27">
        <v>3175</v>
      </c>
      <c r="F28" s="25"/>
      <c r="G28" s="27">
        <v>704</v>
      </c>
      <c r="H28" s="27">
        <v>189</v>
      </c>
      <c r="I28" s="27">
        <v>464</v>
      </c>
      <c r="J28" s="27">
        <v>1818</v>
      </c>
      <c r="K28" s="29"/>
      <c r="L28" s="29"/>
    </row>
    <row r="29" spans="1:12" s="31" customFormat="1" ht="9">
      <c r="A29" s="64" t="s">
        <v>40</v>
      </c>
      <c r="B29" s="27">
        <v>5624</v>
      </c>
      <c r="C29" s="27">
        <v>8433</v>
      </c>
      <c r="D29" s="27">
        <v>3260</v>
      </c>
      <c r="E29" s="27">
        <v>17317</v>
      </c>
      <c r="F29" s="25"/>
      <c r="G29" s="27">
        <v>5690</v>
      </c>
      <c r="H29" s="27">
        <v>5206</v>
      </c>
      <c r="I29" s="27">
        <v>919</v>
      </c>
      <c r="J29" s="27">
        <v>5502</v>
      </c>
      <c r="K29" s="65"/>
      <c r="L29" s="65"/>
    </row>
    <row r="30" spans="1:12" s="17" customFormat="1" ht="9" customHeight="1">
      <c r="A30" s="18" t="s">
        <v>10</v>
      </c>
      <c r="B30" s="22">
        <v>203213</v>
      </c>
      <c r="C30" s="22">
        <v>126853</v>
      </c>
      <c r="D30" s="22">
        <v>34874</v>
      </c>
      <c r="E30" s="20">
        <v>364940</v>
      </c>
      <c r="F30" s="22"/>
      <c r="G30" s="22">
        <v>52426</v>
      </c>
      <c r="H30" s="22">
        <v>72822</v>
      </c>
      <c r="I30" s="22">
        <v>27668</v>
      </c>
      <c r="J30" s="22">
        <v>212024</v>
      </c>
      <c r="K30" s="29"/>
      <c r="L30" s="29"/>
    </row>
    <row r="31" spans="1:12" s="17" customFormat="1" ht="9">
      <c r="A31" s="18" t="s">
        <v>11</v>
      </c>
      <c r="B31" s="20">
        <v>431395</v>
      </c>
      <c r="C31" s="20">
        <v>498228</v>
      </c>
      <c r="D31" s="20">
        <v>19394</v>
      </c>
      <c r="E31" s="20">
        <v>949017</v>
      </c>
      <c r="F31" s="22"/>
      <c r="G31" s="20">
        <v>68863</v>
      </c>
      <c r="H31" s="20">
        <v>122973</v>
      </c>
      <c r="I31" s="20">
        <v>98500</v>
      </c>
      <c r="J31" s="20">
        <v>658681</v>
      </c>
      <c r="K31" s="29"/>
      <c r="L31" s="29"/>
    </row>
    <row r="32" spans="1:12" s="17" customFormat="1" ht="9">
      <c r="A32" s="18" t="s">
        <v>12</v>
      </c>
      <c r="B32" s="20">
        <v>49276</v>
      </c>
      <c r="C32" s="20">
        <v>206187</v>
      </c>
      <c r="D32" s="20">
        <v>10669</v>
      </c>
      <c r="E32" s="20">
        <v>266132</v>
      </c>
      <c r="F32" s="22"/>
      <c r="G32" s="20">
        <v>20810</v>
      </c>
      <c r="H32" s="20">
        <v>22154</v>
      </c>
      <c r="I32" s="20">
        <v>15929</v>
      </c>
      <c r="J32" s="20">
        <v>207239</v>
      </c>
      <c r="K32" s="29"/>
      <c r="L32" s="29"/>
    </row>
    <row r="33" spans="1:12" ht="9">
      <c r="A33" s="7" t="s">
        <v>61</v>
      </c>
      <c r="B33" s="19">
        <v>6142</v>
      </c>
      <c r="C33" s="19">
        <v>13746</v>
      </c>
      <c r="D33" s="19">
        <v>4599</v>
      </c>
      <c r="E33" s="19">
        <v>24487</v>
      </c>
      <c r="F33" s="16"/>
      <c r="G33" s="19">
        <v>1128</v>
      </c>
      <c r="H33" s="19">
        <v>902</v>
      </c>
      <c r="I33" s="19">
        <v>718</v>
      </c>
      <c r="J33" s="19">
        <v>21739</v>
      </c>
      <c r="K33" s="29"/>
      <c r="L33" s="29"/>
    </row>
    <row r="34" spans="1:12" s="17" customFormat="1" ht="9">
      <c r="A34" s="18" t="s">
        <v>13</v>
      </c>
      <c r="B34" s="20">
        <v>802</v>
      </c>
      <c r="C34" s="20">
        <v>103895</v>
      </c>
      <c r="D34" s="20">
        <v>12898</v>
      </c>
      <c r="E34" s="20">
        <v>117595</v>
      </c>
      <c r="F34" s="22"/>
      <c r="G34" s="20">
        <v>19103</v>
      </c>
      <c r="H34" s="20">
        <v>12045</v>
      </c>
      <c r="I34" s="20">
        <v>2706</v>
      </c>
      <c r="J34" s="20">
        <v>83741</v>
      </c>
      <c r="K34" s="29"/>
      <c r="L34" s="29"/>
    </row>
    <row r="35" spans="1:12" s="17" customFormat="1" ht="9">
      <c r="A35" s="18" t="s">
        <v>4</v>
      </c>
      <c r="B35" s="36">
        <v>684686</v>
      </c>
      <c r="C35" s="36">
        <v>935163</v>
      </c>
      <c r="D35" s="36">
        <v>77835</v>
      </c>
      <c r="E35" s="20">
        <v>1697684</v>
      </c>
      <c r="F35" s="22"/>
      <c r="G35" s="20">
        <v>161202</v>
      </c>
      <c r="H35" s="20">
        <v>229994</v>
      </c>
      <c r="I35" s="20">
        <v>144803</v>
      </c>
      <c r="J35" s="20">
        <v>1161685</v>
      </c>
      <c r="K35" s="29"/>
      <c r="L35" s="29"/>
    </row>
    <row r="36" spans="1:12" ht="6" customHeight="1">
      <c r="A36" s="8"/>
      <c r="B36" s="12"/>
      <c r="C36" s="12"/>
      <c r="D36" s="12"/>
      <c r="E36" s="16"/>
      <c r="F36" s="38">
        <v>0</v>
      </c>
      <c r="G36" s="38"/>
      <c r="H36" s="37"/>
      <c r="I36" s="37"/>
      <c r="J36" s="37"/>
      <c r="K36" s="29"/>
      <c r="L36" s="29"/>
    </row>
    <row r="37" spans="1:12" ht="18.75" customHeight="1">
      <c r="A37" s="72" t="s">
        <v>37</v>
      </c>
      <c r="B37" s="72"/>
      <c r="C37" s="72"/>
      <c r="D37" s="72"/>
      <c r="E37" s="72"/>
      <c r="F37" s="72"/>
      <c r="G37" s="72"/>
      <c r="H37" s="72"/>
      <c r="I37" s="72"/>
      <c r="J37" s="72"/>
      <c r="K37" s="29"/>
      <c r="L37" s="29"/>
    </row>
    <row r="38" spans="1:12" ht="9" customHeight="1">
      <c r="A38" s="7" t="s">
        <v>34</v>
      </c>
      <c r="B38" s="19">
        <v>83023</v>
      </c>
      <c r="C38" s="19">
        <v>81161</v>
      </c>
      <c r="D38" s="19">
        <v>10995</v>
      </c>
      <c r="E38" s="19">
        <v>175179</v>
      </c>
      <c r="F38" s="16"/>
      <c r="G38" s="19">
        <v>50039</v>
      </c>
      <c r="H38" s="19">
        <v>56777</v>
      </c>
      <c r="I38" s="19">
        <v>12412</v>
      </c>
      <c r="J38" s="19">
        <v>55951</v>
      </c>
      <c r="K38" s="29"/>
      <c r="L38" s="29"/>
    </row>
    <row r="39" spans="1:12" ht="9" customHeight="1">
      <c r="A39" s="7" t="s">
        <v>42</v>
      </c>
      <c r="B39" s="16">
        <v>130726</v>
      </c>
      <c r="C39" s="16">
        <v>112928</v>
      </c>
      <c r="D39" s="16">
        <v>22594</v>
      </c>
      <c r="E39" s="19">
        <v>266248</v>
      </c>
      <c r="F39" s="16"/>
      <c r="G39" s="16">
        <v>54439</v>
      </c>
      <c r="H39" s="16">
        <v>82994</v>
      </c>
      <c r="I39" s="16">
        <v>17980</v>
      </c>
      <c r="J39" s="16">
        <v>110835</v>
      </c>
      <c r="K39" s="29"/>
      <c r="L39" s="29"/>
    </row>
    <row r="40" spans="1:12" s="31" customFormat="1" ht="9">
      <c r="A40" s="64" t="s">
        <v>43</v>
      </c>
      <c r="B40" s="25">
        <v>99781</v>
      </c>
      <c r="C40" s="25">
        <v>81240</v>
      </c>
      <c r="D40" s="25">
        <v>20970</v>
      </c>
      <c r="E40" s="27">
        <v>201991</v>
      </c>
      <c r="F40" s="25"/>
      <c r="G40" s="25">
        <v>35782</v>
      </c>
      <c r="H40" s="25">
        <v>59820</v>
      </c>
      <c r="I40" s="25">
        <v>14449</v>
      </c>
      <c r="J40" s="25">
        <v>91940</v>
      </c>
      <c r="K40" s="65"/>
      <c r="L40" s="65"/>
    </row>
    <row r="41" spans="1:12" s="35" customFormat="1" ht="9">
      <c r="A41" s="30" t="s">
        <v>44</v>
      </c>
      <c r="B41" s="25">
        <v>1770</v>
      </c>
      <c r="C41" s="27">
        <v>609</v>
      </c>
      <c r="D41" s="27">
        <v>0</v>
      </c>
      <c r="E41" s="27">
        <v>2379</v>
      </c>
      <c r="F41" s="25"/>
      <c r="G41" s="25">
        <v>475</v>
      </c>
      <c r="H41" s="25">
        <v>1515</v>
      </c>
      <c r="I41" s="25">
        <v>2</v>
      </c>
      <c r="J41" s="25">
        <v>387</v>
      </c>
      <c r="K41" s="29"/>
      <c r="L41" s="29"/>
    </row>
    <row r="42" spans="1:12" s="35" customFormat="1" ht="9">
      <c r="A42" s="30" t="s">
        <v>45</v>
      </c>
      <c r="B42" s="25">
        <v>139</v>
      </c>
      <c r="C42" s="27">
        <v>11</v>
      </c>
      <c r="D42" s="27">
        <v>0</v>
      </c>
      <c r="E42" s="27">
        <v>150</v>
      </c>
      <c r="F42" s="25"/>
      <c r="G42" s="25">
        <v>25</v>
      </c>
      <c r="H42" s="25">
        <v>98</v>
      </c>
      <c r="I42" s="25">
        <v>0</v>
      </c>
      <c r="J42" s="25">
        <v>27</v>
      </c>
      <c r="K42" s="29"/>
      <c r="L42" s="29"/>
    </row>
    <row r="43" spans="1:12" s="31" customFormat="1" ht="9">
      <c r="A43" s="30" t="s">
        <v>46</v>
      </c>
      <c r="B43" s="27">
        <v>2221</v>
      </c>
      <c r="C43" s="27">
        <v>494</v>
      </c>
      <c r="D43" s="27">
        <v>269</v>
      </c>
      <c r="E43" s="27">
        <v>2984</v>
      </c>
      <c r="F43" s="25"/>
      <c r="G43" s="27">
        <v>1210</v>
      </c>
      <c r="H43" s="27">
        <v>1090</v>
      </c>
      <c r="I43" s="27">
        <v>512</v>
      </c>
      <c r="J43" s="27">
        <v>172</v>
      </c>
      <c r="K43" s="29"/>
      <c r="L43" s="29"/>
    </row>
    <row r="44" spans="1:12" s="31" customFormat="1" ht="9">
      <c r="A44" s="30" t="s">
        <v>47</v>
      </c>
      <c r="B44" s="27">
        <v>90466</v>
      </c>
      <c r="C44" s="27">
        <v>72806</v>
      </c>
      <c r="D44" s="27">
        <v>20048</v>
      </c>
      <c r="E44" s="27">
        <v>183320</v>
      </c>
      <c r="F44" s="25"/>
      <c r="G44" s="27">
        <v>32299</v>
      </c>
      <c r="H44" s="27">
        <v>52761</v>
      </c>
      <c r="I44" s="27">
        <v>12693</v>
      </c>
      <c r="J44" s="27">
        <v>85567</v>
      </c>
      <c r="K44" s="29"/>
      <c r="L44" s="29"/>
    </row>
    <row r="45" spans="1:12" s="31" customFormat="1" ht="9">
      <c r="A45" s="30" t="s">
        <v>48</v>
      </c>
      <c r="B45" s="27">
        <v>5185</v>
      </c>
      <c r="C45" s="27">
        <v>7320</v>
      </c>
      <c r="D45" s="27">
        <v>653</v>
      </c>
      <c r="E45" s="27">
        <v>13158</v>
      </c>
      <c r="F45" s="25"/>
      <c r="G45" s="27">
        <v>1773</v>
      </c>
      <c r="H45" s="27">
        <v>4356</v>
      </c>
      <c r="I45" s="27">
        <v>1242</v>
      </c>
      <c r="J45" s="27">
        <v>5787</v>
      </c>
      <c r="K45" s="29"/>
      <c r="L45" s="29"/>
    </row>
    <row r="46" spans="1:12" s="31" customFormat="1" ht="9">
      <c r="A46" s="64" t="s">
        <v>49</v>
      </c>
      <c r="B46" s="27">
        <v>30945</v>
      </c>
      <c r="C46" s="27">
        <v>31688</v>
      </c>
      <c r="D46" s="27">
        <v>1624</v>
      </c>
      <c r="E46" s="27">
        <v>64257</v>
      </c>
      <c r="F46" s="25"/>
      <c r="G46" s="27">
        <v>18657</v>
      </c>
      <c r="H46" s="27">
        <v>23174</v>
      </c>
      <c r="I46" s="27">
        <v>3531</v>
      </c>
      <c r="J46" s="27">
        <v>18895</v>
      </c>
      <c r="K46" s="65"/>
      <c r="L46" s="65"/>
    </row>
    <row r="47" spans="1:13" s="13" customFormat="1" ht="9">
      <c r="A47" s="7" t="s">
        <v>50</v>
      </c>
      <c r="B47" s="16">
        <v>375288</v>
      </c>
      <c r="C47" s="16">
        <v>264396</v>
      </c>
      <c r="D47" s="16">
        <v>15691</v>
      </c>
      <c r="E47" s="19">
        <v>655375</v>
      </c>
      <c r="F47" s="16"/>
      <c r="G47" s="16">
        <v>60075</v>
      </c>
      <c r="H47" s="16">
        <v>275323</v>
      </c>
      <c r="I47" s="16">
        <v>15031</v>
      </c>
      <c r="J47" s="16">
        <v>304946</v>
      </c>
      <c r="K47" s="29"/>
      <c r="L47" s="29"/>
      <c r="M47" s="40"/>
    </row>
    <row r="48" spans="1:12" s="31" customFormat="1" ht="9">
      <c r="A48" s="64" t="s">
        <v>51</v>
      </c>
      <c r="B48" s="27">
        <v>332286</v>
      </c>
      <c r="C48" s="27">
        <v>212656</v>
      </c>
      <c r="D48" s="27">
        <v>13529</v>
      </c>
      <c r="E48" s="27">
        <v>558471</v>
      </c>
      <c r="F48" s="27"/>
      <c r="G48" s="27">
        <v>42507</v>
      </c>
      <c r="H48" s="27">
        <v>239263</v>
      </c>
      <c r="I48" s="27">
        <v>12849</v>
      </c>
      <c r="J48" s="27">
        <v>263852</v>
      </c>
      <c r="K48" s="65"/>
      <c r="L48" s="65"/>
    </row>
    <row r="49" spans="1:12" s="31" customFormat="1" ht="9">
      <c r="A49" s="30" t="s">
        <v>52</v>
      </c>
      <c r="B49" s="27">
        <v>20833</v>
      </c>
      <c r="C49" s="27">
        <v>75821</v>
      </c>
      <c r="D49" s="27">
        <v>993</v>
      </c>
      <c r="E49" s="27">
        <v>97647</v>
      </c>
      <c r="F49" s="25"/>
      <c r="G49" s="27">
        <v>2704</v>
      </c>
      <c r="H49" s="27">
        <v>13181</v>
      </c>
      <c r="I49" s="27">
        <v>886</v>
      </c>
      <c r="J49" s="27">
        <v>80876</v>
      </c>
      <c r="K49" s="29"/>
      <c r="L49" s="29"/>
    </row>
    <row r="50" spans="1:12" s="31" customFormat="1" ht="9">
      <c r="A50" s="30" t="s">
        <v>53</v>
      </c>
      <c r="B50" s="27">
        <v>5562</v>
      </c>
      <c r="C50" s="27">
        <v>3561</v>
      </c>
      <c r="D50" s="27">
        <v>6</v>
      </c>
      <c r="E50" s="27">
        <v>9129</v>
      </c>
      <c r="F50" s="25"/>
      <c r="G50" s="27">
        <v>229</v>
      </c>
      <c r="H50" s="25">
        <v>2725</v>
      </c>
      <c r="I50" s="27">
        <v>278</v>
      </c>
      <c r="J50" s="27">
        <v>5897</v>
      </c>
      <c r="K50" s="29"/>
      <c r="L50" s="29"/>
    </row>
    <row r="51" spans="1:12" s="31" customFormat="1" ht="9">
      <c r="A51" s="30" t="s">
        <v>54</v>
      </c>
      <c r="B51" s="25">
        <v>34492</v>
      </c>
      <c r="C51" s="27">
        <v>13689</v>
      </c>
      <c r="D51" s="27">
        <v>721</v>
      </c>
      <c r="E51" s="27">
        <v>48902</v>
      </c>
      <c r="F51" s="25"/>
      <c r="G51" s="25">
        <v>8880</v>
      </c>
      <c r="H51" s="27">
        <v>29818</v>
      </c>
      <c r="I51" s="25">
        <v>414</v>
      </c>
      <c r="J51" s="25">
        <v>9790</v>
      </c>
      <c r="K51" s="29"/>
      <c r="L51" s="29"/>
    </row>
    <row r="52" spans="1:12" s="31" customFormat="1" ht="9">
      <c r="A52" s="30" t="s">
        <v>55</v>
      </c>
      <c r="B52" s="27">
        <v>46575</v>
      </c>
      <c r="C52" s="27">
        <v>41394</v>
      </c>
      <c r="D52" s="27">
        <v>1337</v>
      </c>
      <c r="E52" s="27">
        <v>89306</v>
      </c>
      <c r="F52" s="25"/>
      <c r="G52" s="27">
        <v>6855</v>
      </c>
      <c r="H52" s="27">
        <v>33935</v>
      </c>
      <c r="I52" s="27">
        <v>2953</v>
      </c>
      <c r="J52" s="27">
        <v>45563</v>
      </c>
      <c r="K52" s="29"/>
      <c r="L52" s="29"/>
    </row>
    <row r="53" spans="1:12" s="31" customFormat="1" ht="9">
      <c r="A53" s="30" t="s">
        <v>56</v>
      </c>
      <c r="B53" s="27">
        <v>52326</v>
      </c>
      <c r="C53" s="27">
        <v>24883</v>
      </c>
      <c r="D53" s="27">
        <v>466</v>
      </c>
      <c r="E53" s="27">
        <v>77675</v>
      </c>
      <c r="F53" s="25"/>
      <c r="G53" s="27">
        <v>1204</v>
      </c>
      <c r="H53" s="27">
        <v>8623</v>
      </c>
      <c r="I53" s="27">
        <v>1583</v>
      </c>
      <c r="J53" s="27">
        <v>66265</v>
      </c>
      <c r="K53" s="29"/>
      <c r="L53" s="29"/>
    </row>
    <row r="54" spans="1:12" s="31" customFormat="1" ht="9">
      <c r="A54" s="30" t="s">
        <v>57</v>
      </c>
      <c r="B54" s="27">
        <v>41011</v>
      </c>
      <c r="C54" s="27">
        <v>20347</v>
      </c>
      <c r="D54" s="27">
        <v>463</v>
      </c>
      <c r="E54" s="27">
        <v>61821</v>
      </c>
      <c r="F54" s="25"/>
      <c r="G54" s="27">
        <v>215</v>
      </c>
      <c r="H54" s="25">
        <v>6568</v>
      </c>
      <c r="I54" s="27">
        <v>965</v>
      </c>
      <c r="J54" s="27">
        <v>54073</v>
      </c>
      <c r="K54" s="29"/>
      <c r="L54" s="29"/>
    </row>
    <row r="55" spans="1:12" s="31" customFormat="1" ht="9">
      <c r="A55" s="30" t="s">
        <v>58</v>
      </c>
      <c r="B55" s="25">
        <v>156484</v>
      </c>
      <c r="C55" s="27">
        <v>17948</v>
      </c>
      <c r="D55" s="27">
        <v>0</v>
      </c>
      <c r="E55" s="27">
        <v>174432</v>
      </c>
      <c r="F55" s="25"/>
      <c r="G55" s="25">
        <v>11987</v>
      </c>
      <c r="H55" s="27">
        <v>139905</v>
      </c>
      <c r="I55" s="25">
        <v>3666</v>
      </c>
      <c r="J55" s="25">
        <v>18874</v>
      </c>
      <c r="K55" s="29"/>
      <c r="L55" s="29"/>
    </row>
    <row r="56" spans="1:12" s="31" customFormat="1" ht="9">
      <c r="A56" s="30" t="s">
        <v>59</v>
      </c>
      <c r="B56" s="27">
        <v>2422</v>
      </c>
      <c r="C56" s="27">
        <v>3565</v>
      </c>
      <c r="D56" s="27">
        <v>798</v>
      </c>
      <c r="E56" s="27">
        <v>6785</v>
      </c>
      <c r="F56" s="25"/>
      <c r="G56" s="27">
        <v>1188</v>
      </c>
      <c r="H56" s="27">
        <v>356</v>
      </c>
      <c r="I56" s="27">
        <v>251</v>
      </c>
      <c r="J56" s="27">
        <v>4990</v>
      </c>
      <c r="K56" s="29"/>
      <c r="L56" s="29"/>
    </row>
    <row r="57" spans="1:12" s="31" customFormat="1" ht="9">
      <c r="A57" s="30" t="s">
        <v>60</v>
      </c>
      <c r="B57" s="27">
        <v>13592</v>
      </c>
      <c r="C57" s="27">
        <v>31795</v>
      </c>
      <c r="D57" s="27">
        <v>9208</v>
      </c>
      <c r="E57" s="27">
        <v>54595</v>
      </c>
      <c r="F57" s="25"/>
      <c r="G57" s="27">
        <v>9460</v>
      </c>
      <c r="H57" s="27">
        <v>10720</v>
      </c>
      <c r="I57" s="27">
        <v>2818</v>
      </c>
      <c r="J57" s="27">
        <v>31597</v>
      </c>
      <c r="K57" s="29"/>
      <c r="L57" s="29"/>
    </row>
    <row r="58" spans="1:12" s="31" customFormat="1" ht="9">
      <c r="A58" s="64" t="s">
        <v>40</v>
      </c>
      <c r="B58" s="27">
        <v>43002</v>
      </c>
      <c r="C58" s="27">
        <v>51740</v>
      </c>
      <c r="D58" s="27">
        <v>2162</v>
      </c>
      <c r="E58" s="27">
        <v>96904</v>
      </c>
      <c r="F58" s="25"/>
      <c r="G58" s="27">
        <v>17568</v>
      </c>
      <c r="H58" s="25">
        <v>36060</v>
      </c>
      <c r="I58" s="27">
        <v>2182</v>
      </c>
      <c r="J58" s="27">
        <v>41094</v>
      </c>
      <c r="K58" s="65"/>
      <c r="L58" s="65"/>
    </row>
    <row r="59" spans="1:12" s="17" customFormat="1" ht="9">
      <c r="A59" s="18" t="s">
        <v>10</v>
      </c>
      <c r="B59" s="22">
        <v>589037</v>
      </c>
      <c r="C59" s="22">
        <v>458485</v>
      </c>
      <c r="D59" s="22">
        <v>49280</v>
      </c>
      <c r="E59" s="20">
        <v>1096802</v>
      </c>
      <c r="F59" s="22"/>
      <c r="G59" s="22">
        <v>164553</v>
      </c>
      <c r="H59" s="22">
        <v>415094</v>
      </c>
      <c r="I59" s="22">
        <v>45423</v>
      </c>
      <c r="J59" s="22">
        <v>471732</v>
      </c>
      <c r="K59" s="29"/>
      <c r="L59" s="29"/>
    </row>
    <row r="60" spans="1:12" s="17" customFormat="1" ht="9" customHeight="1">
      <c r="A60" s="18" t="s">
        <v>11</v>
      </c>
      <c r="B60" s="20">
        <v>357295</v>
      </c>
      <c r="C60" s="20">
        <v>361471</v>
      </c>
      <c r="D60" s="20">
        <v>29682</v>
      </c>
      <c r="E60" s="20">
        <v>748448</v>
      </c>
      <c r="F60" s="22"/>
      <c r="G60" s="20">
        <v>51238</v>
      </c>
      <c r="H60" s="20">
        <v>249224</v>
      </c>
      <c r="I60" s="20">
        <v>20545</v>
      </c>
      <c r="J60" s="20">
        <v>427441</v>
      </c>
      <c r="K60" s="29"/>
      <c r="L60" s="29"/>
    </row>
    <row r="61" spans="1:12" s="17" customFormat="1" ht="9">
      <c r="A61" s="18" t="s">
        <v>12</v>
      </c>
      <c r="B61" s="20">
        <v>95266</v>
      </c>
      <c r="C61" s="20">
        <v>45479</v>
      </c>
      <c r="D61" s="20">
        <v>1468</v>
      </c>
      <c r="E61" s="20">
        <v>142213</v>
      </c>
      <c r="F61" s="22"/>
      <c r="G61" s="20">
        <v>5670</v>
      </c>
      <c r="H61" s="20">
        <v>69967</v>
      </c>
      <c r="I61" s="20">
        <v>3395</v>
      </c>
      <c r="J61" s="20">
        <v>63181</v>
      </c>
      <c r="K61" s="29"/>
      <c r="L61" s="29"/>
    </row>
    <row r="62" spans="1:12" s="13" customFormat="1" ht="9">
      <c r="A62" s="7" t="s">
        <v>61</v>
      </c>
      <c r="B62" s="19">
        <v>6813</v>
      </c>
      <c r="C62" s="19">
        <v>1296</v>
      </c>
      <c r="D62" s="19">
        <v>36</v>
      </c>
      <c r="E62" s="19">
        <v>8145</v>
      </c>
      <c r="F62" s="16"/>
      <c r="G62" s="19">
        <v>45</v>
      </c>
      <c r="H62" s="19">
        <v>814</v>
      </c>
      <c r="I62" s="19">
        <v>240</v>
      </c>
      <c r="J62" s="19">
        <v>7046</v>
      </c>
      <c r="K62" s="29"/>
      <c r="L62" s="29"/>
    </row>
    <row r="63" spans="1:12" s="17" customFormat="1" ht="9">
      <c r="A63" s="18" t="s">
        <v>13</v>
      </c>
      <c r="B63" s="20">
        <v>24750</v>
      </c>
      <c r="C63" s="20">
        <v>98389</v>
      </c>
      <c r="D63" s="20">
        <v>21428</v>
      </c>
      <c r="E63" s="20">
        <v>144567</v>
      </c>
      <c r="F63" s="22"/>
      <c r="G63" s="20">
        <v>10693</v>
      </c>
      <c r="H63" s="20">
        <v>24425</v>
      </c>
      <c r="I63" s="20">
        <v>901</v>
      </c>
      <c r="J63" s="20">
        <v>108548</v>
      </c>
      <c r="K63" s="29"/>
      <c r="L63" s="29"/>
    </row>
    <row r="64" spans="1:12" s="17" customFormat="1" ht="9">
      <c r="A64" s="18" t="s">
        <v>4</v>
      </c>
      <c r="B64" s="22">
        <v>1066348</v>
      </c>
      <c r="C64" s="22">
        <v>963824</v>
      </c>
      <c r="D64" s="22">
        <v>101858</v>
      </c>
      <c r="E64" s="20">
        <v>2132030</v>
      </c>
      <c r="F64" s="22"/>
      <c r="G64" s="20">
        <v>232154</v>
      </c>
      <c r="H64" s="20">
        <v>758710</v>
      </c>
      <c r="I64" s="20">
        <v>70264</v>
      </c>
      <c r="J64" s="20">
        <v>1070902</v>
      </c>
      <c r="K64" s="29"/>
      <c r="L64" s="29"/>
    </row>
    <row r="65" spans="1:10" s="11" customFormat="1" ht="9">
      <c r="A65" s="62"/>
      <c r="B65" s="10"/>
      <c r="C65" s="10"/>
      <c r="D65" s="10"/>
      <c r="E65" s="10"/>
      <c r="F65" s="23">
        <v>0</v>
      </c>
      <c r="G65" s="23"/>
      <c r="H65" s="23"/>
      <c r="I65" s="23"/>
      <c r="J65" s="23"/>
    </row>
    <row r="66" s="11" customFormat="1" ht="9">
      <c r="E66" s="63"/>
    </row>
    <row r="67" s="11" customFormat="1" ht="9"/>
    <row r="68" s="11" customFormat="1" ht="9"/>
    <row r="69" spans="7:10" s="11" customFormat="1" ht="9">
      <c r="G69" s="63"/>
      <c r="H69" s="63"/>
      <c r="I69" s="63"/>
      <c r="J69" s="63"/>
    </row>
    <row r="70" spans="7:10" ht="9">
      <c r="G70" s="29"/>
      <c r="H70" s="29"/>
      <c r="I70" s="29"/>
      <c r="J70" s="29"/>
    </row>
  </sheetData>
  <mergeCells count="6">
    <mergeCell ref="B5:D5"/>
    <mergeCell ref="G5:J5"/>
    <mergeCell ref="A8:J8"/>
    <mergeCell ref="A37:J37"/>
    <mergeCell ref="E5:E6"/>
    <mergeCell ref="A5:A6"/>
  </mergeCells>
  <printOptions horizontalCentered="1"/>
  <pageMargins left="0.984251968503937" right="1.299212598425197" top="0.984251968503937" bottom="1.7716535433070868" header="0" footer="1.4566929133858268"/>
  <pageSetup horizontalDpi="300" verticalDpi="300" orientation="portrait" paperSize="9" r:id="rId2"/>
  <headerFooter alignWithMargins="0">
    <oddFooter>&amp;C136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70"/>
  <sheetViews>
    <sheetView workbookViewId="0" topLeftCell="A1">
      <selection activeCell="A2" sqref="A2"/>
    </sheetView>
  </sheetViews>
  <sheetFormatPr defaultColWidth="9.140625" defaultRowHeight="12.75"/>
  <cols>
    <col min="1" max="1" width="21.00390625" style="1" customWidth="1"/>
    <col min="2" max="2" width="7.421875" style="1" customWidth="1"/>
    <col min="3" max="3" width="6.57421875" style="1" customWidth="1"/>
    <col min="4" max="4" width="6.8515625" style="1" customWidth="1"/>
    <col min="5" max="5" width="6.28125" style="1" customWidth="1"/>
    <col min="6" max="6" width="0.9921875" style="1" customWidth="1"/>
    <col min="7" max="7" width="7.140625" style="1" customWidth="1"/>
    <col min="8" max="8" width="7.00390625" style="1" customWidth="1"/>
    <col min="9" max="9" width="6.8515625" style="1" customWidth="1"/>
    <col min="10" max="10" width="6.28125" style="1" customWidth="1"/>
    <col min="11" max="16384" width="9.140625" style="1" customWidth="1"/>
  </cols>
  <sheetData>
    <row r="2" s="2" customFormat="1" ht="12" customHeight="1">
      <c r="A2" s="2" t="s">
        <v>41</v>
      </c>
    </row>
    <row r="3" s="2" customFormat="1" ht="12" customHeight="1">
      <c r="A3" s="2" t="s">
        <v>39</v>
      </c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2:10" ht="16.5" customHeight="1">
      <c r="B5" s="68" t="s">
        <v>62</v>
      </c>
      <c r="C5" s="71"/>
      <c r="D5" s="71"/>
      <c r="E5" s="69" t="s">
        <v>4</v>
      </c>
      <c r="G5" s="68" t="s">
        <v>38</v>
      </c>
      <c r="H5" s="68"/>
      <c r="I5" s="68"/>
      <c r="J5" s="68"/>
    </row>
    <row r="6" spans="1:10" ht="23.25" customHeight="1">
      <c r="A6" s="4" t="s">
        <v>0</v>
      </c>
      <c r="B6" s="3" t="s">
        <v>1</v>
      </c>
      <c r="C6" s="3" t="s">
        <v>2</v>
      </c>
      <c r="D6" s="3" t="s">
        <v>3</v>
      </c>
      <c r="E6" s="73"/>
      <c r="F6" s="3"/>
      <c r="G6" s="3" t="s">
        <v>5</v>
      </c>
      <c r="H6" s="3" t="s">
        <v>6</v>
      </c>
      <c r="I6" s="3" t="s">
        <v>7</v>
      </c>
      <c r="J6" s="3" t="s">
        <v>8</v>
      </c>
    </row>
    <row r="7" ht="6" customHeight="1"/>
    <row r="8" spans="1:10" ht="18.75" customHeight="1">
      <c r="A8" s="72" t="s">
        <v>14</v>
      </c>
      <c r="B8" s="72"/>
      <c r="C8" s="72"/>
      <c r="D8" s="72"/>
      <c r="E8" s="72"/>
      <c r="F8" s="72"/>
      <c r="G8" s="72"/>
      <c r="H8" s="72"/>
      <c r="I8" s="72"/>
      <c r="J8" s="72"/>
    </row>
    <row r="9" spans="1:12" ht="9" customHeight="1">
      <c r="A9" s="7" t="s">
        <v>34</v>
      </c>
      <c r="B9" s="19">
        <v>8535</v>
      </c>
      <c r="C9" s="19">
        <v>1408</v>
      </c>
      <c r="D9" s="19">
        <v>614</v>
      </c>
      <c r="E9" s="19">
        <f>SUM(B9:D9)</f>
        <v>10557</v>
      </c>
      <c r="F9" s="19"/>
      <c r="G9" s="19">
        <v>299</v>
      </c>
      <c r="H9" s="19">
        <v>3022</v>
      </c>
      <c r="I9" s="19">
        <v>310</v>
      </c>
      <c r="J9" s="19">
        <v>6926</v>
      </c>
      <c r="K9" s="29"/>
      <c r="L9" s="29"/>
    </row>
    <row r="10" spans="1:12" ht="9">
      <c r="A10" s="7" t="s">
        <v>42</v>
      </c>
      <c r="B10" s="19">
        <f>SUM(B12:B17)</f>
        <v>129510</v>
      </c>
      <c r="C10" s="19">
        <f aca="true" t="shared" si="0" ref="C10:J10">SUM(C12:C17)</f>
        <v>4146</v>
      </c>
      <c r="D10" s="19">
        <f t="shared" si="0"/>
        <v>1375</v>
      </c>
      <c r="E10" s="19">
        <f t="shared" si="0"/>
        <v>135031</v>
      </c>
      <c r="F10" s="19">
        <f t="shared" si="0"/>
        <v>0</v>
      </c>
      <c r="G10" s="19">
        <f t="shared" si="0"/>
        <v>3037</v>
      </c>
      <c r="H10" s="19">
        <f t="shared" si="0"/>
        <v>86617</v>
      </c>
      <c r="I10" s="19">
        <f t="shared" si="0"/>
        <v>4638</v>
      </c>
      <c r="J10" s="19">
        <f t="shared" si="0"/>
        <v>40739</v>
      </c>
      <c r="K10" s="29"/>
      <c r="L10" s="29"/>
    </row>
    <row r="11" spans="1:12" ht="9">
      <c r="A11" s="64" t="s">
        <v>43</v>
      </c>
      <c r="B11" s="25">
        <f>SUM(B12:B16)</f>
        <v>40548</v>
      </c>
      <c r="C11" s="25">
        <f aca="true" t="shared" si="1" ref="C11:J11">SUM(C12:C16)</f>
        <v>3662</v>
      </c>
      <c r="D11" s="25">
        <f t="shared" si="1"/>
        <v>1054</v>
      </c>
      <c r="E11" s="25">
        <f t="shared" si="1"/>
        <v>45264</v>
      </c>
      <c r="F11" s="25">
        <f t="shared" si="1"/>
        <v>0</v>
      </c>
      <c r="G11" s="25">
        <f t="shared" si="1"/>
        <v>793</v>
      </c>
      <c r="H11" s="25">
        <f t="shared" si="1"/>
        <v>25580</v>
      </c>
      <c r="I11" s="25">
        <f t="shared" si="1"/>
        <v>1978</v>
      </c>
      <c r="J11" s="25">
        <f t="shared" si="1"/>
        <v>16913</v>
      </c>
      <c r="K11" s="29"/>
      <c r="L11" s="29"/>
    </row>
    <row r="12" spans="1:12" s="31" customFormat="1" ht="9">
      <c r="A12" s="30" t="s">
        <v>44</v>
      </c>
      <c r="B12" s="27">
        <v>2077</v>
      </c>
      <c r="C12" s="27">
        <v>0</v>
      </c>
      <c r="D12" s="27">
        <v>0</v>
      </c>
      <c r="E12" s="27">
        <f aca="true" t="shared" si="2" ref="E12:E35">SUM(B12:D12)</f>
        <v>2077</v>
      </c>
      <c r="F12" s="27"/>
      <c r="G12" s="27">
        <v>1</v>
      </c>
      <c r="H12" s="27">
        <v>980</v>
      </c>
      <c r="I12" s="27">
        <v>10</v>
      </c>
      <c r="J12" s="27">
        <v>1086</v>
      </c>
      <c r="K12" s="29"/>
      <c r="L12" s="29"/>
    </row>
    <row r="13" spans="1:20" s="31" customFormat="1" ht="9" customHeight="1">
      <c r="A13" s="30" t="s">
        <v>45</v>
      </c>
      <c r="B13" s="27">
        <v>17465</v>
      </c>
      <c r="C13" s="27">
        <v>103</v>
      </c>
      <c r="D13" s="27">
        <v>5</v>
      </c>
      <c r="E13" s="27">
        <f t="shared" si="2"/>
        <v>17573</v>
      </c>
      <c r="F13" s="27"/>
      <c r="G13" s="27">
        <v>190</v>
      </c>
      <c r="H13" s="27">
        <v>11989</v>
      </c>
      <c r="I13" s="27">
        <v>453</v>
      </c>
      <c r="J13" s="27">
        <v>4941</v>
      </c>
      <c r="K13" s="29"/>
      <c r="L13" s="29"/>
      <c r="S13" s="32"/>
      <c r="T13" s="32"/>
    </row>
    <row r="14" spans="1:12" s="31" customFormat="1" ht="9">
      <c r="A14" s="30" t="s">
        <v>46</v>
      </c>
      <c r="B14" s="27">
        <v>13485</v>
      </c>
      <c r="C14" s="27">
        <v>18</v>
      </c>
      <c r="D14" s="27">
        <v>0</v>
      </c>
      <c r="E14" s="27">
        <f t="shared" si="2"/>
        <v>13503</v>
      </c>
      <c r="F14" s="27"/>
      <c r="G14" s="27">
        <v>174</v>
      </c>
      <c r="H14" s="27">
        <v>8602</v>
      </c>
      <c r="I14" s="27">
        <v>1238</v>
      </c>
      <c r="J14" s="27">
        <v>3489</v>
      </c>
      <c r="K14" s="29"/>
      <c r="L14" s="29"/>
    </row>
    <row r="15" spans="1:12" s="31" customFormat="1" ht="9">
      <c r="A15" s="30" t="s">
        <v>47</v>
      </c>
      <c r="B15" s="27">
        <v>6847</v>
      </c>
      <c r="C15" s="27">
        <v>3503</v>
      </c>
      <c r="D15" s="27">
        <v>1047</v>
      </c>
      <c r="E15" s="27">
        <f t="shared" si="2"/>
        <v>11397</v>
      </c>
      <c r="F15" s="27"/>
      <c r="G15" s="27">
        <v>180</v>
      </c>
      <c r="H15" s="27">
        <v>3968</v>
      </c>
      <c r="I15" s="27">
        <v>146</v>
      </c>
      <c r="J15" s="27">
        <v>7103</v>
      </c>
      <c r="K15" s="29"/>
      <c r="L15" s="29"/>
    </row>
    <row r="16" spans="1:12" s="31" customFormat="1" ht="9">
      <c r="A16" s="30" t="s">
        <v>48</v>
      </c>
      <c r="B16" s="27">
        <v>674</v>
      </c>
      <c r="C16" s="27">
        <v>38</v>
      </c>
      <c r="D16" s="27">
        <v>2</v>
      </c>
      <c r="E16" s="27">
        <f t="shared" si="2"/>
        <v>714</v>
      </c>
      <c r="F16" s="27"/>
      <c r="G16" s="27">
        <v>248</v>
      </c>
      <c r="H16" s="27">
        <v>41</v>
      </c>
      <c r="I16" s="27">
        <v>131</v>
      </c>
      <c r="J16" s="27">
        <v>294</v>
      </c>
      <c r="K16" s="29"/>
      <c r="L16" s="29"/>
    </row>
    <row r="17" spans="1:12" s="31" customFormat="1" ht="9">
      <c r="A17" s="64" t="s">
        <v>49</v>
      </c>
      <c r="B17" s="27">
        <v>88962</v>
      </c>
      <c r="C17" s="27">
        <v>484</v>
      </c>
      <c r="D17" s="27">
        <v>321</v>
      </c>
      <c r="E17" s="27">
        <f>SUM(G17+H17+I17+J17)</f>
        <v>89767</v>
      </c>
      <c r="F17" s="27"/>
      <c r="G17" s="27">
        <v>2244</v>
      </c>
      <c r="H17" s="27">
        <v>61037</v>
      </c>
      <c r="I17" s="27">
        <v>2660</v>
      </c>
      <c r="J17" s="27">
        <v>23826</v>
      </c>
      <c r="K17" s="65"/>
      <c r="L17" s="65"/>
    </row>
    <row r="18" spans="1:12" ht="9">
      <c r="A18" s="7" t="s">
        <v>50</v>
      </c>
      <c r="B18" s="19">
        <f>SUM(B20:B29)-B25</f>
        <v>11934</v>
      </c>
      <c r="C18" s="19">
        <f aca="true" t="shared" si="3" ref="C18:J18">SUM(C20:C29)-C25</f>
        <v>1483</v>
      </c>
      <c r="D18" s="19">
        <f t="shared" si="3"/>
        <v>48842</v>
      </c>
      <c r="E18" s="19">
        <f t="shared" si="3"/>
        <v>62259</v>
      </c>
      <c r="F18" s="19">
        <f t="shared" si="3"/>
        <v>0</v>
      </c>
      <c r="G18" s="19">
        <f t="shared" si="3"/>
        <v>1631</v>
      </c>
      <c r="H18" s="19">
        <f t="shared" si="3"/>
        <v>1921</v>
      </c>
      <c r="I18" s="19">
        <f t="shared" si="3"/>
        <v>1960</v>
      </c>
      <c r="J18" s="19">
        <f t="shared" si="3"/>
        <v>56747</v>
      </c>
      <c r="K18" s="29"/>
      <c r="L18" s="29"/>
    </row>
    <row r="19" spans="1:12" s="31" customFormat="1" ht="9">
      <c r="A19" s="64" t="s">
        <v>51</v>
      </c>
      <c r="B19" s="27">
        <f>SUM(B20:B28)-B25</f>
        <v>10001</v>
      </c>
      <c r="C19" s="27">
        <f aca="true" t="shared" si="4" ref="C19:J19">SUM(C20:C28)-C25</f>
        <v>942</v>
      </c>
      <c r="D19" s="27">
        <f t="shared" si="4"/>
        <v>44766</v>
      </c>
      <c r="E19" s="27">
        <f t="shared" si="4"/>
        <v>55709</v>
      </c>
      <c r="F19" s="27">
        <f t="shared" si="4"/>
        <v>0</v>
      </c>
      <c r="G19" s="27">
        <f t="shared" si="4"/>
        <v>1400</v>
      </c>
      <c r="H19" s="27">
        <f t="shared" si="4"/>
        <v>1102</v>
      </c>
      <c r="I19" s="27">
        <f t="shared" si="4"/>
        <v>1859</v>
      </c>
      <c r="J19" s="27">
        <f t="shared" si="4"/>
        <v>51348</v>
      </c>
      <c r="K19" s="65"/>
      <c r="L19" s="65"/>
    </row>
    <row r="20" spans="1:12" s="31" customFormat="1" ht="9">
      <c r="A20" s="30" t="s">
        <v>52</v>
      </c>
      <c r="B20" s="27">
        <v>0</v>
      </c>
      <c r="C20" s="27">
        <v>0</v>
      </c>
      <c r="D20" s="27">
        <v>0</v>
      </c>
      <c r="E20" s="19">
        <f t="shared" si="2"/>
        <v>0</v>
      </c>
      <c r="F20" s="25"/>
      <c r="G20" s="27">
        <v>0</v>
      </c>
      <c r="H20" s="27">
        <v>0</v>
      </c>
      <c r="I20" s="27">
        <v>0</v>
      </c>
      <c r="J20" s="27">
        <v>0</v>
      </c>
      <c r="K20" s="29"/>
      <c r="L20" s="29"/>
    </row>
    <row r="21" spans="1:12" s="31" customFormat="1" ht="9">
      <c r="A21" s="30" t="s">
        <v>53</v>
      </c>
      <c r="B21" s="27">
        <v>26</v>
      </c>
      <c r="C21" s="27">
        <v>38</v>
      </c>
      <c r="D21" s="27">
        <v>11</v>
      </c>
      <c r="E21" s="27">
        <f t="shared" si="2"/>
        <v>75</v>
      </c>
      <c r="F21" s="27"/>
      <c r="G21" s="27">
        <v>0</v>
      </c>
      <c r="H21" s="27">
        <v>0</v>
      </c>
      <c r="I21" s="27">
        <v>2</v>
      </c>
      <c r="J21" s="27">
        <v>73</v>
      </c>
      <c r="K21" s="29"/>
      <c r="L21" s="29"/>
    </row>
    <row r="22" spans="1:12" s="31" customFormat="1" ht="9">
      <c r="A22" s="30" t="s">
        <v>54</v>
      </c>
      <c r="B22" s="27">
        <v>11</v>
      </c>
      <c r="C22" s="27">
        <v>38</v>
      </c>
      <c r="D22" s="27">
        <v>0</v>
      </c>
      <c r="E22" s="27">
        <f t="shared" si="2"/>
        <v>49</v>
      </c>
      <c r="F22" s="27"/>
      <c r="G22" s="27">
        <v>0</v>
      </c>
      <c r="H22" s="27">
        <v>0</v>
      </c>
      <c r="I22" s="27">
        <v>1</v>
      </c>
      <c r="J22" s="27">
        <v>48</v>
      </c>
      <c r="K22" s="29"/>
      <c r="L22" s="29"/>
    </row>
    <row r="23" spans="1:12" s="31" customFormat="1" ht="9">
      <c r="A23" s="30" t="s">
        <v>55</v>
      </c>
      <c r="B23" s="27">
        <v>137</v>
      </c>
      <c r="C23" s="27">
        <v>107</v>
      </c>
      <c r="D23" s="27">
        <v>26</v>
      </c>
      <c r="E23" s="27">
        <f t="shared" si="2"/>
        <v>270</v>
      </c>
      <c r="F23" s="27"/>
      <c r="G23" s="27">
        <v>0</v>
      </c>
      <c r="H23" s="27">
        <v>2</v>
      </c>
      <c r="I23" s="27">
        <v>3</v>
      </c>
      <c r="J23" s="27">
        <v>265</v>
      </c>
      <c r="K23" s="29"/>
      <c r="L23" s="29"/>
    </row>
    <row r="24" spans="1:12" s="31" customFormat="1" ht="9">
      <c r="A24" s="30" t="s">
        <v>56</v>
      </c>
      <c r="B24" s="27">
        <v>8429</v>
      </c>
      <c r="C24" s="27">
        <v>493</v>
      </c>
      <c r="D24" s="27">
        <v>176</v>
      </c>
      <c r="E24" s="27">
        <f t="shared" si="2"/>
        <v>9098</v>
      </c>
      <c r="F24" s="27"/>
      <c r="G24" s="27">
        <v>0</v>
      </c>
      <c r="H24" s="27">
        <v>452</v>
      </c>
      <c r="I24" s="27">
        <v>203</v>
      </c>
      <c r="J24" s="27">
        <v>8443</v>
      </c>
      <c r="K24" s="29"/>
      <c r="L24" s="29"/>
    </row>
    <row r="25" spans="1:12" s="31" customFormat="1" ht="9">
      <c r="A25" s="30" t="s">
        <v>57</v>
      </c>
      <c r="B25" s="27">
        <v>5936</v>
      </c>
      <c r="C25" s="27">
        <v>350</v>
      </c>
      <c r="D25" s="27">
        <v>101</v>
      </c>
      <c r="E25" s="27">
        <f t="shared" si="2"/>
        <v>6387</v>
      </c>
      <c r="F25" s="27"/>
      <c r="G25" s="27">
        <v>0</v>
      </c>
      <c r="H25" s="27">
        <v>241</v>
      </c>
      <c r="I25" s="27">
        <v>107</v>
      </c>
      <c r="J25" s="27">
        <v>6039</v>
      </c>
      <c r="K25" s="29"/>
      <c r="L25" s="29"/>
    </row>
    <row r="26" spans="1:12" s="31" customFormat="1" ht="9">
      <c r="A26" s="30" t="s">
        <v>58</v>
      </c>
      <c r="B26" s="27">
        <v>851</v>
      </c>
      <c r="C26" s="27">
        <v>16</v>
      </c>
      <c r="D26" s="27">
        <v>300</v>
      </c>
      <c r="E26" s="27">
        <f t="shared" si="2"/>
        <v>1167</v>
      </c>
      <c r="F26" s="27"/>
      <c r="G26" s="27">
        <v>65</v>
      </c>
      <c r="H26" s="27">
        <v>466</v>
      </c>
      <c r="I26" s="27">
        <v>14</v>
      </c>
      <c r="J26" s="27">
        <v>622</v>
      </c>
      <c r="K26" s="29"/>
      <c r="L26" s="29"/>
    </row>
    <row r="27" spans="1:12" s="31" customFormat="1" ht="9">
      <c r="A27" s="30" t="s">
        <v>59</v>
      </c>
      <c r="B27" s="27">
        <v>173</v>
      </c>
      <c r="C27" s="27">
        <v>229</v>
      </c>
      <c r="D27" s="27">
        <v>44107</v>
      </c>
      <c r="E27" s="27">
        <f t="shared" si="2"/>
        <v>44509</v>
      </c>
      <c r="F27" s="27"/>
      <c r="G27" s="27">
        <v>1317</v>
      </c>
      <c r="H27" s="27">
        <v>130</v>
      </c>
      <c r="I27" s="27">
        <v>1632</v>
      </c>
      <c r="J27" s="27">
        <v>41430</v>
      </c>
      <c r="K27" s="29"/>
      <c r="L27" s="29"/>
    </row>
    <row r="28" spans="1:12" s="31" customFormat="1" ht="9">
      <c r="A28" s="30" t="s">
        <v>60</v>
      </c>
      <c r="B28" s="27">
        <v>374</v>
      </c>
      <c r="C28" s="27">
        <v>21</v>
      </c>
      <c r="D28" s="27">
        <v>146</v>
      </c>
      <c r="E28" s="27">
        <f t="shared" si="2"/>
        <v>541</v>
      </c>
      <c r="F28" s="27"/>
      <c r="G28" s="27">
        <v>18</v>
      </c>
      <c r="H28" s="27">
        <v>52</v>
      </c>
      <c r="I28" s="27">
        <v>4</v>
      </c>
      <c r="J28" s="27">
        <v>467</v>
      </c>
      <c r="K28" s="29"/>
      <c r="L28" s="29"/>
    </row>
    <row r="29" spans="1:12" s="31" customFormat="1" ht="9">
      <c r="A29" s="64" t="s">
        <v>40</v>
      </c>
      <c r="B29" s="27">
        <v>1933</v>
      </c>
      <c r="C29" s="27">
        <v>541</v>
      </c>
      <c r="D29" s="27">
        <v>4076</v>
      </c>
      <c r="E29" s="27">
        <f t="shared" si="2"/>
        <v>6550</v>
      </c>
      <c r="F29" s="27"/>
      <c r="G29" s="27">
        <v>231</v>
      </c>
      <c r="H29" s="27">
        <v>819</v>
      </c>
      <c r="I29" s="27">
        <v>101</v>
      </c>
      <c r="J29" s="27">
        <v>5399</v>
      </c>
      <c r="K29" s="65"/>
      <c r="L29" s="65"/>
    </row>
    <row r="30" spans="1:12" s="17" customFormat="1" ht="9" customHeight="1">
      <c r="A30" s="18" t="s">
        <v>10</v>
      </c>
      <c r="B30" s="22">
        <f>SUM(B9:B10)+B18</f>
        <v>149979</v>
      </c>
      <c r="C30" s="22">
        <f>SUM(C9:C10)+C18</f>
        <v>7037</v>
      </c>
      <c r="D30" s="22">
        <f>SUM(D9:D10)+D18</f>
        <v>50831</v>
      </c>
      <c r="E30" s="20">
        <f t="shared" si="2"/>
        <v>207847</v>
      </c>
      <c r="F30" s="22"/>
      <c r="G30" s="22">
        <f>SUM(G9:G10)+G18</f>
        <v>4967</v>
      </c>
      <c r="H30" s="22">
        <f>SUM(H9:H10)+H18</f>
        <v>91560</v>
      </c>
      <c r="I30" s="22">
        <f>SUM(I9:I10)+I18</f>
        <v>6908</v>
      </c>
      <c r="J30" s="22">
        <f>SUM(J9:J10)+J18</f>
        <v>104412</v>
      </c>
      <c r="K30" s="29"/>
      <c r="L30" s="29"/>
    </row>
    <row r="31" spans="1:12" s="17" customFormat="1" ht="9">
      <c r="A31" s="18" t="s">
        <v>11</v>
      </c>
      <c r="B31" s="20">
        <v>130128</v>
      </c>
      <c r="C31" s="20">
        <v>34146</v>
      </c>
      <c r="D31" s="20">
        <v>13854</v>
      </c>
      <c r="E31" s="20">
        <f t="shared" si="2"/>
        <v>178128</v>
      </c>
      <c r="F31" s="20"/>
      <c r="G31" s="20">
        <v>5085</v>
      </c>
      <c r="H31" s="20">
        <v>36950</v>
      </c>
      <c r="I31" s="20">
        <v>2690</v>
      </c>
      <c r="J31" s="20">
        <v>133403</v>
      </c>
      <c r="K31" s="29"/>
      <c r="L31" s="29"/>
    </row>
    <row r="32" spans="1:12" s="17" customFormat="1" ht="9">
      <c r="A32" s="18" t="s">
        <v>12</v>
      </c>
      <c r="B32" s="20">
        <v>79441</v>
      </c>
      <c r="C32" s="20">
        <v>20905</v>
      </c>
      <c r="D32" s="20">
        <v>7157</v>
      </c>
      <c r="E32" s="20">
        <f t="shared" si="2"/>
        <v>107503</v>
      </c>
      <c r="F32" s="20"/>
      <c r="G32" s="20">
        <v>1022</v>
      </c>
      <c r="H32" s="20">
        <v>18516</v>
      </c>
      <c r="I32" s="20">
        <v>1250</v>
      </c>
      <c r="J32" s="20">
        <v>86715</v>
      </c>
      <c r="K32" s="29"/>
      <c r="L32" s="29"/>
    </row>
    <row r="33" spans="1:12" ht="9">
      <c r="A33" s="7" t="s">
        <v>61</v>
      </c>
      <c r="B33" s="16">
        <v>23096</v>
      </c>
      <c r="C33" s="16">
        <v>5146</v>
      </c>
      <c r="D33" s="16">
        <v>971</v>
      </c>
      <c r="E33" s="19">
        <f t="shared" si="2"/>
        <v>29213</v>
      </c>
      <c r="F33" s="19"/>
      <c r="G33" s="19">
        <v>396</v>
      </c>
      <c r="H33" s="19">
        <v>7084</v>
      </c>
      <c r="I33" s="19">
        <v>464</v>
      </c>
      <c r="J33" s="19">
        <v>21269</v>
      </c>
      <c r="K33" s="29"/>
      <c r="L33" s="29"/>
    </row>
    <row r="34" spans="1:12" s="17" customFormat="1" ht="9">
      <c r="A34" s="18" t="s">
        <v>13</v>
      </c>
      <c r="B34" s="20">
        <v>0</v>
      </c>
      <c r="C34" s="20">
        <v>0</v>
      </c>
      <c r="D34" s="20">
        <v>0</v>
      </c>
      <c r="E34" s="19">
        <f t="shared" si="2"/>
        <v>0</v>
      </c>
      <c r="F34" s="20"/>
      <c r="G34" s="20">
        <v>0</v>
      </c>
      <c r="H34" s="20">
        <v>0</v>
      </c>
      <c r="I34" s="20">
        <v>0</v>
      </c>
      <c r="J34" s="20">
        <v>0</v>
      </c>
      <c r="K34" s="29"/>
      <c r="L34" s="29"/>
    </row>
    <row r="35" spans="1:12" s="17" customFormat="1" ht="9">
      <c r="A35" s="18" t="s">
        <v>4</v>
      </c>
      <c r="B35" s="20">
        <f>SUM(B30:B32)+B34</f>
        <v>359548</v>
      </c>
      <c r="C35" s="20">
        <f>SUM(C30:C32)+C34</f>
        <v>62088</v>
      </c>
      <c r="D35" s="20">
        <f>SUM(D30:D32)+D34</f>
        <v>71842</v>
      </c>
      <c r="E35" s="20">
        <f t="shared" si="2"/>
        <v>493478</v>
      </c>
      <c r="F35" s="22"/>
      <c r="G35" s="20">
        <f>SUM(G30:G32)+G34</f>
        <v>11074</v>
      </c>
      <c r="H35" s="20">
        <f>SUM(H30:H32)+H34</f>
        <v>147026</v>
      </c>
      <c r="I35" s="20">
        <f>SUM(I30:I32)+I34</f>
        <v>10848</v>
      </c>
      <c r="J35" s="20">
        <f>SUM(J30:J32)+J34</f>
        <v>324530</v>
      </c>
      <c r="K35" s="29"/>
      <c r="L35" s="29"/>
    </row>
    <row r="36" spans="1:12" ht="6" customHeight="1">
      <c r="A36" s="8"/>
      <c r="E36" s="19"/>
      <c r="F36" s="9">
        <v>0</v>
      </c>
      <c r="G36" s="9"/>
      <c r="H36" s="34"/>
      <c r="I36" s="34"/>
      <c r="J36" s="34"/>
      <c r="K36" s="29"/>
      <c r="L36" s="29"/>
    </row>
    <row r="37" spans="1:12" ht="19.5" customHeight="1">
      <c r="A37" s="72" t="s">
        <v>15</v>
      </c>
      <c r="B37" s="72"/>
      <c r="C37" s="72"/>
      <c r="D37" s="72"/>
      <c r="E37" s="72"/>
      <c r="F37" s="72"/>
      <c r="G37" s="72"/>
      <c r="H37" s="72"/>
      <c r="I37" s="72"/>
      <c r="J37" s="72"/>
      <c r="K37" s="29"/>
      <c r="L37" s="29"/>
    </row>
    <row r="38" spans="1:12" ht="9" customHeight="1">
      <c r="A38" s="7" t="s">
        <v>34</v>
      </c>
      <c r="B38" s="19">
        <v>44757</v>
      </c>
      <c r="C38" s="19">
        <v>0</v>
      </c>
      <c r="D38" s="19">
        <v>0</v>
      </c>
      <c r="E38" s="19">
        <f>SUM(B38:D38)</f>
        <v>44757</v>
      </c>
      <c r="F38" s="12"/>
      <c r="G38" s="16">
        <v>228</v>
      </c>
      <c r="H38" s="16">
        <v>22259</v>
      </c>
      <c r="I38" s="16">
        <v>527</v>
      </c>
      <c r="J38" s="19">
        <v>21743</v>
      </c>
      <c r="K38" s="29"/>
      <c r="L38" s="29"/>
    </row>
    <row r="39" spans="1:12" ht="9" customHeight="1">
      <c r="A39" s="7" t="s">
        <v>42</v>
      </c>
      <c r="B39" s="19">
        <f>SUM(B41:B46)</f>
        <v>498373</v>
      </c>
      <c r="C39" s="19">
        <v>0</v>
      </c>
      <c r="D39" s="19">
        <v>0</v>
      </c>
      <c r="E39" s="19">
        <f aca="true" t="shared" si="5" ref="E39:E64">SUM(B39:D39)</f>
        <v>498373</v>
      </c>
      <c r="F39" s="46"/>
      <c r="G39" s="46">
        <f>SUM(G41:G46)</f>
        <v>12878</v>
      </c>
      <c r="H39" s="46">
        <f>SUM(H41:H46)</f>
        <v>243902</v>
      </c>
      <c r="I39" s="46">
        <f>SUM(I41:I46)</f>
        <v>18409</v>
      </c>
      <c r="J39" s="46">
        <f>SUM(J41:J46)</f>
        <v>223184</v>
      </c>
      <c r="K39" s="29"/>
      <c r="L39" s="29"/>
    </row>
    <row r="40" spans="1:12" s="31" customFormat="1" ht="9">
      <c r="A40" s="64" t="s">
        <v>43</v>
      </c>
      <c r="B40" s="25">
        <f>SUM(B41:B45)</f>
        <v>129993</v>
      </c>
      <c r="C40" s="27">
        <v>0</v>
      </c>
      <c r="D40" s="27">
        <v>0</v>
      </c>
      <c r="E40" s="27">
        <f t="shared" si="5"/>
        <v>129993</v>
      </c>
      <c r="F40" s="25"/>
      <c r="G40" s="25">
        <f>SUM(G41:G45)</f>
        <v>4535</v>
      </c>
      <c r="H40" s="25">
        <f>SUM(H41:H45)</f>
        <v>52267</v>
      </c>
      <c r="I40" s="25">
        <f>SUM(I41:I45)</f>
        <v>5728</v>
      </c>
      <c r="J40" s="25">
        <f>SUM(J41:J45)</f>
        <v>67463</v>
      </c>
      <c r="K40" s="65"/>
      <c r="L40" s="65"/>
    </row>
    <row r="41" spans="1:12" s="35" customFormat="1" ht="9">
      <c r="A41" s="30" t="s">
        <v>44</v>
      </c>
      <c r="B41" s="25">
        <v>503</v>
      </c>
      <c r="C41" s="19">
        <v>0</v>
      </c>
      <c r="D41" s="19">
        <v>0</v>
      </c>
      <c r="E41" s="27">
        <f t="shared" si="5"/>
        <v>503</v>
      </c>
      <c r="G41" s="25">
        <v>0</v>
      </c>
      <c r="H41" s="25">
        <v>410</v>
      </c>
      <c r="I41" s="25">
        <v>0</v>
      </c>
      <c r="J41" s="27">
        <v>93</v>
      </c>
      <c r="K41" s="29"/>
      <c r="L41" s="29"/>
    </row>
    <row r="42" spans="1:12" s="35" customFormat="1" ht="9">
      <c r="A42" s="30" t="s">
        <v>45</v>
      </c>
      <c r="B42" s="25">
        <v>86481</v>
      </c>
      <c r="C42" s="19">
        <v>0</v>
      </c>
      <c r="D42" s="19">
        <v>0</v>
      </c>
      <c r="E42" s="27">
        <f t="shared" si="5"/>
        <v>86481</v>
      </c>
      <c r="G42" s="25">
        <v>4025</v>
      </c>
      <c r="H42" s="25">
        <v>30372</v>
      </c>
      <c r="I42" s="25">
        <v>5113</v>
      </c>
      <c r="J42" s="27">
        <v>46971</v>
      </c>
      <c r="K42" s="29"/>
      <c r="L42" s="29"/>
    </row>
    <row r="43" spans="1:12" s="31" customFormat="1" ht="9">
      <c r="A43" s="30" t="s">
        <v>46</v>
      </c>
      <c r="B43" s="27">
        <v>19571</v>
      </c>
      <c r="C43" s="19">
        <v>0</v>
      </c>
      <c r="D43" s="19">
        <v>0</v>
      </c>
      <c r="E43" s="27">
        <f t="shared" si="5"/>
        <v>19571</v>
      </c>
      <c r="F43" s="35"/>
      <c r="G43" s="25">
        <v>436</v>
      </c>
      <c r="H43" s="25">
        <v>11221</v>
      </c>
      <c r="I43" s="25">
        <v>400</v>
      </c>
      <c r="J43" s="27">
        <v>7514</v>
      </c>
      <c r="K43" s="29"/>
      <c r="L43" s="29"/>
    </row>
    <row r="44" spans="1:12" s="31" customFormat="1" ht="9">
      <c r="A44" s="30" t="s">
        <v>47</v>
      </c>
      <c r="B44" s="27">
        <v>21699</v>
      </c>
      <c r="C44" s="19">
        <v>0</v>
      </c>
      <c r="D44" s="19">
        <v>0</v>
      </c>
      <c r="E44" s="27">
        <f t="shared" si="5"/>
        <v>21699</v>
      </c>
      <c r="F44" s="35"/>
      <c r="G44" s="25">
        <v>73</v>
      </c>
      <c r="H44" s="25">
        <v>10255</v>
      </c>
      <c r="I44" s="25">
        <v>210</v>
      </c>
      <c r="J44" s="27">
        <v>11161</v>
      </c>
      <c r="K44" s="29"/>
      <c r="L44" s="29"/>
    </row>
    <row r="45" spans="1:12" s="31" customFormat="1" ht="9">
      <c r="A45" s="30" t="s">
        <v>48</v>
      </c>
      <c r="B45" s="27">
        <v>1739</v>
      </c>
      <c r="C45" s="19">
        <v>0</v>
      </c>
      <c r="D45" s="19">
        <v>0</v>
      </c>
      <c r="E45" s="27">
        <f t="shared" si="5"/>
        <v>1739</v>
      </c>
      <c r="F45" s="35"/>
      <c r="G45" s="25">
        <v>1</v>
      </c>
      <c r="H45" s="25">
        <v>9</v>
      </c>
      <c r="I45" s="25">
        <v>5</v>
      </c>
      <c r="J45" s="27">
        <v>1724</v>
      </c>
      <c r="K45" s="29"/>
      <c r="L45" s="29"/>
    </row>
    <row r="46" spans="1:12" s="31" customFormat="1" ht="9">
      <c r="A46" s="64" t="s">
        <v>49</v>
      </c>
      <c r="B46" s="27">
        <v>368380</v>
      </c>
      <c r="C46" s="27">
        <v>0</v>
      </c>
      <c r="D46" s="27">
        <v>0</v>
      </c>
      <c r="E46" s="27">
        <f t="shared" si="5"/>
        <v>368380</v>
      </c>
      <c r="F46" s="35"/>
      <c r="G46" s="25">
        <v>8343</v>
      </c>
      <c r="H46" s="25">
        <v>191635</v>
      </c>
      <c r="I46" s="25">
        <v>12681</v>
      </c>
      <c r="J46" s="27">
        <v>155721</v>
      </c>
      <c r="K46" s="65"/>
      <c r="L46" s="65"/>
    </row>
    <row r="47" spans="1:13" s="13" customFormat="1" ht="9">
      <c r="A47" s="7" t="s">
        <v>50</v>
      </c>
      <c r="B47" s="19">
        <f>SUM(B49:B58)-B54</f>
        <v>2290</v>
      </c>
      <c r="C47" s="19">
        <v>0</v>
      </c>
      <c r="D47" s="19">
        <v>0</v>
      </c>
      <c r="E47" s="19">
        <f>SUM(B47:D47)</f>
        <v>2290</v>
      </c>
      <c r="F47" s="46"/>
      <c r="G47" s="46">
        <f>SUM(G49:G58)-G54</f>
        <v>1</v>
      </c>
      <c r="H47" s="46">
        <f>SUM(H49:H58)-H54</f>
        <v>1244</v>
      </c>
      <c r="I47" s="46">
        <f>SUM(I49:I58)-I54</f>
        <v>2</v>
      </c>
      <c r="J47" s="46">
        <f>SUM(J49:J58)-J54</f>
        <v>1043</v>
      </c>
      <c r="K47" s="29"/>
      <c r="L47" s="29"/>
      <c r="M47" s="40"/>
    </row>
    <row r="48" spans="1:12" s="31" customFormat="1" ht="9">
      <c r="A48" s="64" t="s">
        <v>51</v>
      </c>
      <c r="B48" s="27">
        <f>SUM(B49:B57)-B54</f>
        <v>1093</v>
      </c>
      <c r="C48" s="27">
        <v>0</v>
      </c>
      <c r="D48" s="27">
        <v>0</v>
      </c>
      <c r="E48" s="27">
        <f t="shared" si="5"/>
        <v>1093</v>
      </c>
      <c r="F48" s="25"/>
      <c r="G48" s="25">
        <f>SUM(G49:G57)-G54</f>
        <v>1</v>
      </c>
      <c r="H48" s="25">
        <f>SUM(H49:H57)-H54</f>
        <v>588</v>
      </c>
      <c r="I48" s="25">
        <f>SUM(I49:I57)-I54</f>
        <v>2</v>
      </c>
      <c r="J48" s="25">
        <f>SUM(J49:J57)-J54</f>
        <v>502</v>
      </c>
      <c r="K48" s="65"/>
      <c r="L48" s="65"/>
    </row>
    <row r="49" spans="1:12" s="31" customFormat="1" ht="9">
      <c r="A49" s="30" t="s">
        <v>52</v>
      </c>
      <c r="B49" s="27">
        <v>0</v>
      </c>
      <c r="C49" s="19">
        <v>0</v>
      </c>
      <c r="D49" s="19">
        <v>0</v>
      </c>
      <c r="E49" s="19">
        <f t="shared" si="5"/>
        <v>0</v>
      </c>
      <c r="F49" s="35"/>
      <c r="G49" s="25">
        <v>0</v>
      </c>
      <c r="H49" s="16">
        <v>0</v>
      </c>
      <c r="I49" s="16">
        <v>0</v>
      </c>
      <c r="J49" s="19">
        <v>0</v>
      </c>
      <c r="K49" s="29"/>
      <c r="L49" s="29"/>
    </row>
    <row r="50" spans="1:12" s="31" customFormat="1" ht="9">
      <c r="A50" s="30" t="s">
        <v>53</v>
      </c>
      <c r="B50" s="27">
        <v>0</v>
      </c>
      <c r="C50" s="19">
        <v>0</v>
      </c>
      <c r="D50" s="19">
        <v>0</v>
      </c>
      <c r="E50" s="19">
        <f t="shared" si="5"/>
        <v>0</v>
      </c>
      <c r="F50" s="35"/>
      <c r="G50" s="25">
        <v>0</v>
      </c>
      <c r="H50" s="16">
        <v>0</v>
      </c>
      <c r="I50" s="16">
        <v>0</v>
      </c>
      <c r="J50" s="19">
        <v>0</v>
      </c>
      <c r="K50" s="29"/>
      <c r="L50" s="29"/>
    </row>
    <row r="51" spans="1:12" s="31" customFormat="1" ht="9">
      <c r="A51" s="30" t="s">
        <v>54</v>
      </c>
      <c r="B51" s="27">
        <v>0</v>
      </c>
      <c r="C51" s="19">
        <v>0</v>
      </c>
      <c r="D51" s="19">
        <v>0</v>
      </c>
      <c r="E51" s="19">
        <f t="shared" si="5"/>
        <v>0</v>
      </c>
      <c r="F51" s="35"/>
      <c r="G51" s="25">
        <v>0</v>
      </c>
      <c r="H51" s="16">
        <v>0</v>
      </c>
      <c r="I51" s="16">
        <v>0</v>
      </c>
      <c r="J51" s="19">
        <v>0</v>
      </c>
      <c r="K51" s="29"/>
      <c r="L51" s="29"/>
    </row>
    <row r="52" spans="1:12" s="31" customFormat="1" ht="9">
      <c r="A52" s="30" t="s">
        <v>55</v>
      </c>
      <c r="B52" s="27">
        <v>60</v>
      </c>
      <c r="C52" s="19">
        <v>0</v>
      </c>
      <c r="D52" s="19">
        <v>0</v>
      </c>
      <c r="E52" s="27">
        <f t="shared" si="5"/>
        <v>60</v>
      </c>
      <c r="F52" s="35"/>
      <c r="G52" s="25">
        <v>0</v>
      </c>
      <c r="H52" s="25">
        <v>60</v>
      </c>
      <c r="I52" s="25">
        <v>0</v>
      </c>
      <c r="J52" s="27">
        <v>0</v>
      </c>
      <c r="K52" s="29"/>
      <c r="L52" s="29"/>
    </row>
    <row r="53" spans="1:12" s="31" customFormat="1" ht="9">
      <c r="A53" s="30" t="s">
        <v>56</v>
      </c>
      <c r="B53" s="27">
        <v>5</v>
      </c>
      <c r="C53" s="19">
        <v>0</v>
      </c>
      <c r="D53" s="19">
        <v>0</v>
      </c>
      <c r="E53" s="27">
        <f t="shared" si="5"/>
        <v>5</v>
      </c>
      <c r="F53" s="35"/>
      <c r="G53" s="25">
        <v>0</v>
      </c>
      <c r="H53" s="25">
        <v>0</v>
      </c>
      <c r="I53" s="25">
        <v>0</v>
      </c>
      <c r="J53" s="27">
        <v>5</v>
      </c>
      <c r="K53" s="29"/>
      <c r="L53" s="29"/>
    </row>
    <row r="54" spans="1:12" s="31" customFormat="1" ht="9">
      <c r="A54" s="30" t="s">
        <v>57</v>
      </c>
      <c r="B54" s="27">
        <v>0</v>
      </c>
      <c r="C54" s="19">
        <v>0</v>
      </c>
      <c r="D54" s="19">
        <v>0</v>
      </c>
      <c r="E54" s="27">
        <f t="shared" si="5"/>
        <v>0</v>
      </c>
      <c r="F54" s="35"/>
      <c r="G54" s="25">
        <v>0</v>
      </c>
      <c r="H54" s="25">
        <v>0</v>
      </c>
      <c r="I54" s="25">
        <v>0</v>
      </c>
      <c r="J54" s="27">
        <v>0</v>
      </c>
      <c r="K54" s="29"/>
      <c r="L54" s="29"/>
    </row>
    <row r="55" spans="1:12" s="31" customFormat="1" ht="9">
      <c r="A55" s="30" t="s">
        <v>58</v>
      </c>
      <c r="B55" s="27">
        <v>820</v>
      </c>
      <c r="C55" s="19">
        <v>0</v>
      </c>
      <c r="D55" s="19">
        <v>0</v>
      </c>
      <c r="E55" s="27">
        <f t="shared" si="5"/>
        <v>820</v>
      </c>
      <c r="F55" s="35"/>
      <c r="G55" s="25">
        <v>0</v>
      </c>
      <c r="H55" s="25">
        <v>401</v>
      </c>
      <c r="I55" s="25">
        <v>0</v>
      </c>
      <c r="J55" s="27">
        <v>419</v>
      </c>
      <c r="K55" s="29"/>
      <c r="L55" s="29"/>
    </row>
    <row r="56" spans="1:12" s="31" customFormat="1" ht="9">
      <c r="A56" s="30" t="s">
        <v>59</v>
      </c>
      <c r="B56" s="27">
        <v>39</v>
      </c>
      <c r="C56" s="19">
        <v>0</v>
      </c>
      <c r="D56" s="19">
        <v>0</v>
      </c>
      <c r="E56" s="27">
        <f t="shared" si="5"/>
        <v>39</v>
      </c>
      <c r="F56" s="35"/>
      <c r="G56" s="25">
        <v>0</v>
      </c>
      <c r="H56" s="25">
        <v>39</v>
      </c>
      <c r="I56" s="25">
        <v>0</v>
      </c>
      <c r="J56" s="27">
        <v>0</v>
      </c>
      <c r="K56" s="29"/>
      <c r="L56" s="29"/>
    </row>
    <row r="57" spans="1:12" s="31" customFormat="1" ht="9">
      <c r="A57" s="30" t="s">
        <v>60</v>
      </c>
      <c r="B57" s="27">
        <v>169</v>
      </c>
      <c r="C57" s="19">
        <v>0</v>
      </c>
      <c r="D57" s="19">
        <v>0</v>
      </c>
      <c r="E57" s="27">
        <f t="shared" si="5"/>
        <v>169</v>
      </c>
      <c r="F57" s="35"/>
      <c r="G57" s="25">
        <v>1</v>
      </c>
      <c r="H57" s="25">
        <v>88</v>
      </c>
      <c r="I57" s="25">
        <v>2</v>
      </c>
      <c r="J57" s="27">
        <v>78</v>
      </c>
      <c r="K57" s="29"/>
      <c r="L57" s="29"/>
    </row>
    <row r="58" spans="1:12" s="31" customFormat="1" ht="9">
      <c r="A58" s="64" t="s">
        <v>40</v>
      </c>
      <c r="B58" s="27">
        <v>1197</v>
      </c>
      <c r="C58" s="27">
        <v>0</v>
      </c>
      <c r="D58" s="27">
        <v>0</v>
      </c>
      <c r="E58" s="27">
        <f t="shared" si="5"/>
        <v>1197</v>
      </c>
      <c r="F58" s="35"/>
      <c r="G58" s="25">
        <v>0</v>
      </c>
      <c r="H58" s="25">
        <v>656</v>
      </c>
      <c r="I58" s="25">
        <v>0</v>
      </c>
      <c r="J58" s="27">
        <v>541</v>
      </c>
      <c r="K58" s="65"/>
      <c r="L58" s="65"/>
    </row>
    <row r="59" spans="1:12" s="17" customFormat="1" ht="9">
      <c r="A59" s="18" t="s">
        <v>10</v>
      </c>
      <c r="B59" s="22">
        <f>SUM(B38:B39)+B47</f>
        <v>545420</v>
      </c>
      <c r="C59" s="19">
        <v>0</v>
      </c>
      <c r="D59" s="19">
        <v>0</v>
      </c>
      <c r="E59" s="20">
        <f t="shared" si="5"/>
        <v>545420</v>
      </c>
      <c r="F59" s="22"/>
      <c r="G59" s="22">
        <f>SUM(G38:G39)+G47</f>
        <v>13107</v>
      </c>
      <c r="H59" s="22">
        <f>SUM(H38:H39)+H47</f>
        <v>267405</v>
      </c>
      <c r="I59" s="22">
        <f>SUM(I38:I39)+I47</f>
        <v>18938</v>
      </c>
      <c r="J59" s="22">
        <f>SUM(J38:J39)+J47</f>
        <v>245970</v>
      </c>
      <c r="K59" s="29"/>
      <c r="L59" s="29"/>
    </row>
    <row r="60" spans="1:12" s="17" customFormat="1" ht="9" customHeight="1">
      <c r="A60" s="18" t="s">
        <v>11</v>
      </c>
      <c r="B60" s="20">
        <v>79649</v>
      </c>
      <c r="C60" s="19">
        <v>0</v>
      </c>
      <c r="D60" s="19">
        <v>0</v>
      </c>
      <c r="E60" s="20">
        <f t="shared" si="5"/>
        <v>79649</v>
      </c>
      <c r="G60" s="20">
        <v>354</v>
      </c>
      <c r="H60" s="22">
        <v>44946</v>
      </c>
      <c r="I60" s="22">
        <v>272</v>
      </c>
      <c r="J60" s="20">
        <v>34077</v>
      </c>
      <c r="K60" s="29"/>
      <c r="L60" s="29"/>
    </row>
    <row r="61" spans="1:12" s="17" customFormat="1" ht="9">
      <c r="A61" s="18" t="s">
        <v>12</v>
      </c>
      <c r="B61" s="20">
        <v>6979</v>
      </c>
      <c r="C61" s="19">
        <v>0</v>
      </c>
      <c r="D61" s="19">
        <v>0</v>
      </c>
      <c r="E61" s="20">
        <f t="shared" si="5"/>
        <v>6979</v>
      </c>
      <c r="G61" s="20">
        <v>76</v>
      </c>
      <c r="H61" s="22">
        <v>369</v>
      </c>
      <c r="I61" s="22">
        <v>130</v>
      </c>
      <c r="J61" s="20">
        <v>6404</v>
      </c>
      <c r="K61" s="29"/>
      <c r="L61" s="29"/>
    </row>
    <row r="62" spans="1:12" s="13" customFormat="1" ht="9">
      <c r="A62" s="7" t="s">
        <v>61</v>
      </c>
      <c r="B62" s="24">
        <v>6768</v>
      </c>
      <c r="C62" s="19">
        <v>0</v>
      </c>
      <c r="D62" s="19">
        <v>0</v>
      </c>
      <c r="E62" s="19">
        <f t="shared" si="5"/>
        <v>6768</v>
      </c>
      <c r="G62" s="16">
        <v>83</v>
      </c>
      <c r="H62" s="16">
        <v>248</v>
      </c>
      <c r="I62" s="16">
        <v>120</v>
      </c>
      <c r="J62" s="19">
        <v>6317</v>
      </c>
      <c r="K62" s="29"/>
      <c r="L62" s="29"/>
    </row>
    <row r="63" spans="1:12" s="17" customFormat="1" ht="9">
      <c r="A63" s="18" t="s">
        <v>13</v>
      </c>
      <c r="B63" s="20">
        <v>0</v>
      </c>
      <c r="C63" s="19">
        <v>0</v>
      </c>
      <c r="D63" s="19">
        <v>0</v>
      </c>
      <c r="E63" s="19">
        <f t="shared" si="5"/>
        <v>0</v>
      </c>
      <c r="G63" s="20">
        <v>0</v>
      </c>
      <c r="H63" s="16">
        <v>0</v>
      </c>
      <c r="I63" s="16">
        <v>0</v>
      </c>
      <c r="J63" s="19">
        <v>0</v>
      </c>
      <c r="K63" s="29"/>
      <c r="L63" s="29"/>
    </row>
    <row r="64" spans="1:12" s="17" customFormat="1" ht="9">
      <c r="A64" s="18" t="s">
        <v>4</v>
      </c>
      <c r="B64" s="20">
        <f>SUM(B59:B61)+B63</f>
        <v>632048</v>
      </c>
      <c r="C64" s="19">
        <v>0</v>
      </c>
      <c r="D64" s="19">
        <v>0</v>
      </c>
      <c r="E64" s="20">
        <f t="shared" si="5"/>
        <v>632048</v>
      </c>
      <c r="G64" s="22">
        <f>SUM(G59:G61)+G63</f>
        <v>13537</v>
      </c>
      <c r="H64" s="22">
        <f>SUM(H59:H61)+H63</f>
        <v>312720</v>
      </c>
      <c r="I64" s="22">
        <f>SUM(I59:I61)+I63</f>
        <v>19340</v>
      </c>
      <c r="J64" s="22">
        <f>SUM(J59:J61)+J63</f>
        <v>286451</v>
      </c>
      <c r="K64" s="29"/>
      <c r="L64" s="29"/>
    </row>
    <row r="65" spans="1:10" s="11" customFormat="1" ht="9">
      <c r="A65" s="62"/>
      <c r="B65" s="10"/>
      <c r="C65" s="10"/>
      <c r="D65" s="10"/>
      <c r="E65" s="10"/>
      <c r="F65" s="23">
        <v>0</v>
      </c>
      <c r="G65" s="23"/>
      <c r="H65" s="23"/>
      <c r="I65" s="23"/>
      <c r="J65" s="23"/>
    </row>
    <row r="66" s="11" customFormat="1" ht="9">
      <c r="E66" s="63"/>
    </row>
    <row r="67" s="11" customFormat="1" ht="9"/>
    <row r="68" s="11" customFormat="1" ht="9"/>
    <row r="69" spans="7:10" s="11" customFormat="1" ht="9">
      <c r="G69" s="63"/>
      <c r="H69" s="63"/>
      <c r="I69" s="63"/>
      <c r="J69" s="63"/>
    </row>
    <row r="70" spans="7:10" ht="9">
      <c r="G70" s="29"/>
      <c r="H70" s="29"/>
      <c r="I70" s="29"/>
      <c r="J70" s="29"/>
    </row>
  </sheetData>
  <mergeCells count="5">
    <mergeCell ref="B5:D5"/>
    <mergeCell ref="G5:J5"/>
    <mergeCell ref="A8:J8"/>
    <mergeCell ref="A37:J37"/>
    <mergeCell ref="E5:E6"/>
  </mergeCells>
  <printOptions horizontalCentered="1"/>
  <pageMargins left="0.984251968503937" right="1.299212598425197" top="0.984251968503937" bottom="1.7716535433070868" header="0" footer="1.4566929133858268"/>
  <pageSetup horizontalDpi="300" verticalDpi="300" orientation="portrait" paperSize="9" r:id="rId2"/>
  <headerFooter alignWithMargins="0">
    <oddFooter>&amp;C126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0"/>
  <sheetViews>
    <sheetView workbookViewId="0" topLeftCell="A1">
      <selection activeCell="B5" sqref="B5:D5"/>
    </sheetView>
  </sheetViews>
  <sheetFormatPr defaultColWidth="9.140625" defaultRowHeight="12.75"/>
  <cols>
    <col min="1" max="1" width="21.00390625" style="1" customWidth="1"/>
    <col min="2" max="2" width="7.421875" style="1" customWidth="1"/>
    <col min="3" max="3" width="6.57421875" style="1" customWidth="1"/>
    <col min="4" max="4" width="6.8515625" style="1" customWidth="1"/>
    <col min="5" max="5" width="6.28125" style="1" customWidth="1"/>
    <col min="6" max="6" width="0.9921875" style="1" customWidth="1"/>
    <col min="7" max="7" width="7.140625" style="1" customWidth="1"/>
    <col min="8" max="8" width="7.00390625" style="1" customWidth="1"/>
    <col min="9" max="9" width="6.8515625" style="1" customWidth="1"/>
    <col min="10" max="10" width="6.28125" style="1" customWidth="1"/>
    <col min="11" max="16384" width="9.140625" style="1" customWidth="1"/>
  </cols>
  <sheetData>
    <row r="2" s="2" customFormat="1" ht="12" customHeight="1">
      <c r="A2" s="2" t="s">
        <v>41</v>
      </c>
    </row>
    <row r="3" s="2" customFormat="1" ht="12" customHeight="1">
      <c r="A3" s="2" t="s">
        <v>39</v>
      </c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2:10" ht="16.5" customHeight="1">
      <c r="B5" s="68" t="s">
        <v>62</v>
      </c>
      <c r="C5" s="71"/>
      <c r="D5" s="71"/>
      <c r="E5" s="69" t="s">
        <v>4</v>
      </c>
      <c r="G5" s="68" t="s">
        <v>38</v>
      </c>
      <c r="H5" s="68"/>
      <c r="I5" s="68"/>
      <c r="J5" s="68"/>
    </row>
    <row r="6" spans="1:10" ht="23.25" customHeight="1">
      <c r="A6" s="4" t="s">
        <v>0</v>
      </c>
      <c r="B6" s="3" t="s">
        <v>1</v>
      </c>
      <c r="C6" s="3" t="s">
        <v>2</v>
      </c>
      <c r="D6" s="3" t="s">
        <v>3</v>
      </c>
      <c r="E6" s="73"/>
      <c r="F6" s="3"/>
      <c r="G6" s="3" t="s">
        <v>5</v>
      </c>
      <c r="H6" s="3" t="s">
        <v>6</v>
      </c>
      <c r="I6" s="3" t="s">
        <v>7</v>
      </c>
      <c r="J6" s="3" t="s">
        <v>8</v>
      </c>
    </row>
    <row r="7" ht="6" customHeight="1"/>
    <row r="8" spans="1:10" ht="18.75" customHeight="1">
      <c r="A8" s="72" t="s">
        <v>16</v>
      </c>
      <c r="B8" s="72"/>
      <c r="C8" s="72"/>
      <c r="D8" s="72"/>
      <c r="E8" s="72"/>
      <c r="F8" s="72"/>
      <c r="G8" s="72"/>
      <c r="H8" s="72"/>
      <c r="I8" s="72"/>
      <c r="J8" s="72"/>
    </row>
    <row r="9" spans="1:12" ht="9" customHeight="1">
      <c r="A9" s="7" t="s">
        <v>34</v>
      </c>
      <c r="B9" s="52">
        <v>6218</v>
      </c>
      <c r="C9" s="52">
        <v>2588</v>
      </c>
      <c r="D9" s="52">
        <v>575</v>
      </c>
      <c r="E9" s="49">
        <f>SUM(B9:D9)</f>
        <v>9381</v>
      </c>
      <c r="F9" s="16"/>
      <c r="G9" s="49">
        <v>2596</v>
      </c>
      <c r="H9" s="49">
        <v>1059</v>
      </c>
      <c r="I9" s="49">
        <v>1040</v>
      </c>
      <c r="J9" s="49">
        <v>4686</v>
      </c>
      <c r="K9" s="29"/>
      <c r="L9" s="29"/>
    </row>
    <row r="10" spans="1:12" ht="9">
      <c r="A10" s="7" t="s">
        <v>42</v>
      </c>
      <c r="B10" s="52">
        <f>SUM(B12:B17)</f>
        <v>117789</v>
      </c>
      <c r="C10" s="52">
        <f>SUM(C12:C17)</f>
        <v>3054</v>
      </c>
      <c r="D10" s="52">
        <f>SUM(D12:D17)</f>
        <v>1410</v>
      </c>
      <c r="E10" s="49">
        <f aca="true" t="shared" si="0" ref="E10:E34">SUM(B10:D10)</f>
        <v>122253</v>
      </c>
      <c r="F10" s="16"/>
      <c r="G10" s="49">
        <f>SUM(G12:G17)</f>
        <v>3868</v>
      </c>
      <c r="H10" s="49">
        <f>SUM(H12:H17)</f>
        <v>63429</v>
      </c>
      <c r="I10" s="49">
        <f>SUM(I12:I17)</f>
        <v>28176</v>
      </c>
      <c r="J10" s="49">
        <f>SUM(J12:J17)</f>
        <v>26780</v>
      </c>
      <c r="K10" s="29"/>
      <c r="L10" s="29"/>
    </row>
    <row r="11" spans="1:12" s="31" customFormat="1" ht="9">
      <c r="A11" s="64" t="s">
        <v>43</v>
      </c>
      <c r="B11" s="66">
        <f>SUM(B12:B16)</f>
        <v>29652</v>
      </c>
      <c r="C11" s="66">
        <f>SUM(C12:C16)</f>
        <v>927</v>
      </c>
      <c r="D11" s="66">
        <f>SUM(D12:D16)</f>
        <v>968</v>
      </c>
      <c r="E11" s="51">
        <f t="shared" si="0"/>
        <v>31547</v>
      </c>
      <c r="F11" s="25"/>
      <c r="G11" s="51">
        <f>SUM(G12:G16)</f>
        <v>1671</v>
      </c>
      <c r="H11" s="51">
        <f>SUM(H12:H16)</f>
        <v>13687</v>
      </c>
      <c r="I11" s="51">
        <f>SUM(I12:I16)</f>
        <v>6976</v>
      </c>
      <c r="J11" s="51">
        <f>SUM(J12:J16)</f>
        <v>9213</v>
      </c>
      <c r="K11" s="65"/>
      <c r="L11" s="65"/>
    </row>
    <row r="12" spans="1:12" s="31" customFormat="1" ht="9">
      <c r="A12" s="30" t="s">
        <v>44</v>
      </c>
      <c r="B12" s="50">
        <v>723</v>
      </c>
      <c r="C12" s="50">
        <v>6</v>
      </c>
      <c r="D12" s="55">
        <v>0</v>
      </c>
      <c r="E12" s="51">
        <f t="shared" si="0"/>
        <v>729</v>
      </c>
      <c r="F12" s="25"/>
      <c r="G12" s="50">
        <v>242</v>
      </c>
      <c r="H12" s="50">
        <v>275</v>
      </c>
      <c r="I12" s="50">
        <v>12</v>
      </c>
      <c r="J12" s="50">
        <v>200</v>
      </c>
      <c r="K12" s="29"/>
      <c r="L12" s="29"/>
    </row>
    <row r="13" spans="1:20" s="31" customFormat="1" ht="9" customHeight="1">
      <c r="A13" s="30" t="s">
        <v>45</v>
      </c>
      <c r="B13" s="50">
        <v>19740</v>
      </c>
      <c r="C13" s="50">
        <v>328</v>
      </c>
      <c r="D13" s="50">
        <v>10</v>
      </c>
      <c r="E13" s="51">
        <f t="shared" si="0"/>
        <v>20078</v>
      </c>
      <c r="F13" s="25"/>
      <c r="G13" s="51">
        <v>990</v>
      </c>
      <c r="H13" s="51">
        <v>8978</v>
      </c>
      <c r="I13" s="51">
        <v>3850</v>
      </c>
      <c r="J13" s="51">
        <v>6260</v>
      </c>
      <c r="K13" s="29"/>
      <c r="L13" s="29"/>
      <c r="S13" s="32"/>
      <c r="T13" s="32"/>
    </row>
    <row r="14" spans="1:12" s="31" customFormat="1" ht="9">
      <c r="A14" s="30" t="s">
        <v>46</v>
      </c>
      <c r="B14" s="50">
        <v>3128</v>
      </c>
      <c r="C14" s="50">
        <v>83</v>
      </c>
      <c r="D14" s="55">
        <v>0</v>
      </c>
      <c r="E14" s="51">
        <f t="shared" si="0"/>
        <v>3211</v>
      </c>
      <c r="F14" s="25"/>
      <c r="G14" s="51">
        <v>51</v>
      </c>
      <c r="H14" s="51">
        <v>1765</v>
      </c>
      <c r="I14" s="51">
        <v>210</v>
      </c>
      <c r="J14" s="51">
        <v>1185</v>
      </c>
      <c r="K14" s="29"/>
      <c r="L14" s="29"/>
    </row>
    <row r="15" spans="1:12" s="31" customFormat="1" ht="9">
      <c r="A15" s="30" t="s">
        <v>47</v>
      </c>
      <c r="B15" s="50">
        <v>5752</v>
      </c>
      <c r="C15" s="50">
        <v>445</v>
      </c>
      <c r="D15" s="50">
        <v>950</v>
      </c>
      <c r="E15" s="51">
        <f t="shared" si="0"/>
        <v>7147</v>
      </c>
      <c r="F15" s="25"/>
      <c r="G15" s="50">
        <v>388</v>
      </c>
      <c r="H15" s="50">
        <v>2539</v>
      </c>
      <c r="I15" s="50">
        <v>2776</v>
      </c>
      <c r="J15" s="50">
        <v>1444</v>
      </c>
      <c r="K15" s="29"/>
      <c r="L15" s="29"/>
    </row>
    <row r="16" spans="1:12" s="31" customFormat="1" ht="9">
      <c r="A16" s="30" t="s">
        <v>48</v>
      </c>
      <c r="B16" s="50">
        <v>309</v>
      </c>
      <c r="C16" s="50">
        <v>65</v>
      </c>
      <c r="D16" s="50">
        <v>8</v>
      </c>
      <c r="E16" s="51">
        <f t="shared" si="0"/>
        <v>382</v>
      </c>
      <c r="F16" s="25"/>
      <c r="G16" s="55">
        <v>0</v>
      </c>
      <c r="H16" s="50">
        <v>130</v>
      </c>
      <c r="I16" s="50">
        <v>128</v>
      </c>
      <c r="J16" s="50">
        <v>124</v>
      </c>
      <c r="K16" s="29"/>
      <c r="L16" s="29"/>
    </row>
    <row r="17" spans="1:12" s="31" customFormat="1" ht="9">
      <c r="A17" s="64" t="s">
        <v>49</v>
      </c>
      <c r="B17" s="50">
        <v>88137</v>
      </c>
      <c r="C17" s="50">
        <v>2127</v>
      </c>
      <c r="D17" s="50">
        <v>442</v>
      </c>
      <c r="E17" s="51">
        <f t="shared" si="0"/>
        <v>90706</v>
      </c>
      <c r="F17" s="25"/>
      <c r="G17" s="50">
        <v>2197</v>
      </c>
      <c r="H17" s="50">
        <v>49742</v>
      </c>
      <c r="I17" s="50">
        <v>21200</v>
      </c>
      <c r="J17" s="50">
        <v>17567</v>
      </c>
      <c r="K17" s="65"/>
      <c r="L17" s="65"/>
    </row>
    <row r="18" spans="1:12" ht="9">
      <c r="A18" s="7" t="s">
        <v>50</v>
      </c>
      <c r="B18" s="49">
        <f>SUM(B20:B29)-B25</f>
        <v>3965</v>
      </c>
      <c r="C18" s="49">
        <f>SUM(C20:C29)-C25</f>
        <v>4185</v>
      </c>
      <c r="D18" s="49">
        <f>SUM(D20:D29)-D25</f>
        <v>7415</v>
      </c>
      <c r="E18" s="49">
        <f t="shared" si="0"/>
        <v>15565</v>
      </c>
      <c r="F18" s="16"/>
      <c r="G18" s="49">
        <f>SUM(G20:G29)-G25</f>
        <v>2093</v>
      </c>
      <c r="H18" s="49">
        <f>SUM(H20:H29)-H25</f>
        <v>609</v>
      </c>
      <c r="I18" s="49">
        <f>SUM(I20:I29)-I25</f>
        <v>207</v>
      </c>
      <c r="J18" s="49">
        <f>SUM(J20:J29)-J25</f>
        <v>12656</v>
      </c>
      <c r="K18" s="29"/>
      <c r="L18" s="29"/>
    </row>
    <row r="19" spans="1:12" s="31" customFormat="1" ht="9">
      <c r="A19" s="64" t="s">
        <v>51</v>
      </c>
      <c r="B19" s="50">
        <f>SUM(B20:B28)-B25</f>
        <v>2779</v>
      </c>
      <c r="C19" s="50">
        <f>SUM(C20:C28)-C25</f>
        <v>3454</v>
      </c>
      <c r="D19" s="50">
        <f>SUM(D20:D28)-D25</f>
        <v>7161</v>
      </c>
      <c r="E19" s="51">
        <f t="shared" si="0"/>
        <v>13394</v>
      </c>
      <c r="F19" s="27"/>
      <c r="G19" s="50">
        <f>SUM(G20:G28)-G25</f>
        <v>2085</v>
      </c>
      <c r="H19" s="50">
        <f>SUM(H20:H28)-H25</f>
        <v>294</v>
      </c>
      <c r="I19" s="50">
        <f>SUM(I20:I28)-I25</f>
        <v>184</v>
      </c>
      <c r="J19" s="50">
        <f>SUM(J20:J28)-J25</f>
        <v>10831</v>
      </c>
      <c r="K19" s="65"/>
      <c r="L19" s="65"/>
    </row>
    <row r="20" spans="1:12" s="31" customFormat="1" ht="9">
      <c r="A20" s="30" t="s">
        <v>52</v>
      </c>
      <c r="B20" s="55">
        <v>0</v>
      </c>
      <c r="C20" s="55">
        <v>0</v>
      </c>
      <c r="D20" s="55">
        <v>0</v>
      </c>
      <c r="E20" s="55">
        <v>0</v>
      </c>
      <c r="F20" s="25"/>
      <c r="G20" s="55">
        <v>0</v>
      </c>
      <c r="H20" s="55">
        <v>0</v>
      </c>
      <c r="I20" s="55">
        <v>0</v>
      </c>
      <c r="J20" s="55">
        <v>0</v>
      </c>
      <c r="K20" s="29"/>
      <c r="L20" s="29"/>
    </row>
    <row r="21" spans="1:12" s="31" customFormat="1" ht="9">
      <c r="A21" s="30" t="s">
        <v>53</v>
      </c>
      <c r="B21" s="55">
        <v>0</v>
      </c>
      <c r="C21" s="50">
        <v>2</v>
      </c>
      <c r="D21" s="55">
        <v>0</v>
      </c>
      <c r="E21" s="51">
        <f t="shared" si="0"/>
        <v>2</v>
      </c>
      <c r="F21" s="25"/>
      <c r="G21" s="55">
        <v>0</v>
      </c>
      <c r="H21" s="55">
        <v>0</v>
      </c>
      <c r="I21" s="55">
        <v>0</v>
      </c>
      <c r="J21" s="50">
        <v>2</v>
      </c>
      <c r="K21" s="29"/>
      <c r="L21" s="29"/>
    </row>
    <row r="22" spans="1:12" s="31" customFormat="1" ht="9">
      <c r="A22" s="30" t="s">
        <v>54</v>
      </c>
      <c r="B22" s="55">
        <v>0</v>
      </c>
      <c r="C22" s="55">
        <v>0</v>
      </c>
      <c r="D22" s="55">
        <v>0</v>
      </c>
      <c r="E22" s="55">
        <v>0</v>
      </c>
      <c r="F22" s="25"/>
      <c r="G22" s="55">
        <v>0</v>
      </c>
      <c r="H22" s="55">
        <v>0</v>
      </c>
      <c r="I22" s="55">
        <v>0</v>
      </c>
      <c r="J22" s="55">
        <v>0</v>
      </c>
      <c r="K22" s="29"/>
      <c r="L22" s="29"/>
    </row>
    <row r="23" spans="1:12" s="31" customFormat="1" ht="9">
      <c r="A23" s="30" t="s">
        <v>55</v>
      </c>
      <c r="B23" s="50">
        <v>8</v>
      </c>
      <c r="C23" s="50">
        <v>104</v>
      </c>
      <c r="D23" s="50">
        <v>3</v>
      </c>
      <c r="E23" s="51">
        <f t="shared" si="0"/>
        <v>115</v>
      </c>
      <c r="F23" s="25"/>
      <c r="G23" s="55">
        <v>0</v>
      </c>
      <c r="H23" s="50">
        <v>2</v>
      </c>
      <c r="I23" s="55">
        <v>0</v>
      </c>
      <c r="J23" s="50">
        <v>113</v>
      </c>
      <c r="K23" s="29"/>
      <c r="L23" s="29"/>
    </row>
    <row r="24" spans="1:12" s="31" customFormat="1" ht="9">
      <c r="A24" s="30" t="s">
        <v>56</v>
      </c>
      <c r="B24" s="50">
        <v>1273</v>
      </c>
      <c r="C24" s="50">
        <v>1376</v>
      </c>
      <c r="D24" s="50">
        <v>104</v>
      </c>
      <c r="E24" s="51">
        <f t="shared" si="0"/>
        <v>2753</v>
      </c>
      <c r="F24" s="25"/>
      <c r="G24" s="50">
        <v>3</v>
      </c>
      <c r="H24" s="50">
        <v>9</v>
      </c>
      <c r="I24" s="50">
        <v>36</v>
      </c>
      <c r="J24" s="50">
        <v>2705</v>
      </c>
      <c r="K24" s="29"/>
      <c r="L24" s="29"/>
    </row>
    <row r="25" spans="1:12" s="31" customFormat="1" ht="9">
      <c r="A25" s="30" t="s">
        <v>57</v>
      </c>
      <c r="B25" s="50">
        <v>990</v>
      </c>
      <c r="C25" s="50">
        <v>855</v>
      </c>
      <c r="D25" s="50">
        <v>59</v>
      </c>
      <c r="E25" s="51">
        <f t="shared" si="0"/>
        <v>1904</v>
      </c>
      <c r="F25" s="25"/>
      <c r="G25" s="55">
        <v>0</v>
      </c>
      <c r="H25" s="50">
        <v>3</v>
      </c>
      <c r="I25" s="50">
        <v>34</v>
      </c>
      <c r="J25" s="50">
        <v>1867</v>
      </c>
      <c r="K25" s="29"/>
      <c r="L25" s="29"/>
    </row>
    <row r="26" spans="1:12" s="31" customFormat="1" ht="9">
      <c r="A26" s="30" t="s">
        <v>58</v>
      </c>
      <c r="B26" s="50">
        <v>1156</v>
      </c>
      <c r="C26" s="50">
        <v>1693</v>
      </c>
      <c r="D26" s="50">
        <v>14</v>
      </c>
      <c r="E26" s="51">
        <f t="shared" si="0"/>
        <v>2863</v>
      </c>
      <c r="F26" s="25"/>
      <c r="G26" s="50">
        <v>1903</v>
      </c>
      <c r="H26" s="50">
        <v>182</v>
      </c>
      <c r="I26" s="50">
        <v>40</v>
      </c>
      <c r="J26" s="50">
        <v>738</v>
      </c>
      <c r="K26" s="29"/>
      <c r="L26" s="29"/>
    </row>
    <row r="27" spans="1:12" s="31" customFormat="1" ht="9">
      <c r="A27" s="30" t="s">
        <v>59</v>
      </c>
      <c r="B27" s="50">
        <v>32</v>
      </c>
      <c r="C27" s="50">
        <v>162</v>
      </c>
      <c r="D27" s="50">
        <v>6829</v>
      </c>
      <c r="E27" s="51">
        <f t="shared" si="0"/>
        <v>7023</v>
      </c>
      <c r="F27" s="25"/>
      <c r="G27" s="50">
        <v>179</v>
      </c>
      <c r="H27" s="50">
        <v>100</v>
      </c>
      <c r="I27" s="50">
        <v>108</v>
      </c>
      <c r="J27" s="50">
        <v>6636</v>
      </c>
      <c r="K27" s="29"/>
      <c r="L27" s="29"/>
    </row>
    <row r="28" spans="1:12" s="31" customFormat="1" ht="9">
      <c r="A28" s="30" t="s">
        <v>60</v>
      </c>
      <c r="B28" s="50">
        <v>310</v>
      </c>
      <c r="C28" s="50">
        <v>117</v>
      </c>
      <c r="D28" s="50">
        <v>211</v>
      </c>
      <c r="E28" s="51">
        <f t="shared" si="0"/>
        <v>638</v>
      </c>
      <c r="F28" s="25"/>
      <c r="G28" s="55">
        <v>0</v>
      </c>
      <c r="H28" s="50">
        <v>1</v>
      </c>
      <c r="I28" s="55">
        <v>0</v>
      </c>
      <c r="J28" s="50">
        <v>637</v>
      </c>
      <c r="K28" s="29"/>
      <c r="L28" s="29"/>
    </row>
    <row r="29" spans="1:12" s="31" customFormat="1" ht="9">
      <c r="A29" s="64" t="s">
        <v>40</v>
      </c>
      <c r="B29" s="50">
        <v>1186</v>
      </c>
      <c r="C29" s="50">
        <v>731</v>
      </c>
      <c r="D29" s="50">
        <v>254</v>
      </c>
      <c r="E29" s="51">
        <f t="shared" si="0"/>
        <v>2171</v>
      </c>
      <c r="F29" s="25"/>
      <c r="G29" s="50">
        <v>8</v>
      </c>
      <c r="H29" s="50">
        <v>315</v>
      </c>
      <c r="I29" s="50">
        <v>23</v>
      </c>
      <c r="J29" s="50">
        <v>1825</v>
      </c>
      <c r="K29" s="65"/>
      <c r="L29" s="65"/>
    </row>
    <row r="30" spans="1:12" s="17" customFormat="1" ht="9" customHeight="1">
      <c r="A30" s="18" t="s">
        <v>10</v>
      </c>
      <c r="B30" s="53">
        <f>SUM(B9:B10)+B18</f>
        <v>127972</v>
      </c>
      <c r="C30" s="53">
        <f>SUM(C9:C10)+C18</f>
        <v>9827</v>
      </c>
      <c r="D30" s="53">
        <f>SUM(D9:D10)+D18</f>
        <v>9400</v>
      </c>
      <c r="E30" s="53">
        <f t="shared" si="0"/>
        <v>147199</v>
      </c>
      <c r="F30" s="22"/>
      <c r="G30" s="53">
        <f>SUM(G9:G10)+G18</f>
        <v>8557</v>
      </c>
      <c r="H30" s="53">
        <f>SUM(H9:H10)+H18</f>
        <v>65097</v>
      </c>
      <c r="I30" s="53">
        <f>SUM(I9:I10)+I18</f>
        <v>29423</v>
      </c>
      <c r="J30" s="53">
        <f>SUM(J9:J10)+J18</f>
        <v>44122</v>
      </c>
      <c r="K30" s="29"/>
      <c r="L30" s="29"/>
    </row>
    <row r="31" spans="1:12" s="17" customFormat="1" ht="9">
      <c r="A31" s="18" t="s">
        <v>11</v>
      </c>
      <c r="B31" s="54">
        <v>60431</v>
      </c>
      <c r="C31" s="54">
        <v>32684</v>
      </c>
      <c r="D31" s="54">
        <v>5137</v>
      </c>
      <c r="E31" s="53">
        <f t="shared" si="0"/>
        <v>98252</v>
      </c>
      <c r="F31" s="22"/>
      <c r="G31" s="54">
        <v>6851</v>
      </c>
      <c r="H31" s="54">
        <v>14499</v>
      </c>
      <c r="I31" s="54">
        <v>1301</v>
      </c>
      <c r="J31" s="54">
        <v>75601</v>
      </c>
      <c r="K31" s="29"/>
      <c r="L31" s="29"/>
    </row>
    <row r="32" spans="1:12" s="17" customFormat="1" ht="9">
      <c r="A32" s="18" t="s">
        <v>12</v>
      </c>
      <c r="B32" s="54">
        <v>23235</v>
      </c>
      <c r="C32" s="54">
        <v>3244</v>
      </c>
      <c r="D32" s="54">
        <v>371</v>
      </c>
      <c r="E32" s="53">
        <f t="shared" si="0"/>
        <v>26850</v>
      </c>
      <c r="F32" s="22"/>
      <c r="G32" s="54">
        <v>3731</v>
      </c>
      <c r="H32" s="54">
        <v>4009</v>
      </c>
      <c r="I32" s="54">
        <v>522</v>
      </c>
      <c r="J32" s="54">
        <v>18588</v>
      </c>
      <c r="K32" s="29"/>
      <c r="L32" s="29"/>
    </row>
    <row r="33" spans="1:12" ht="9">
      <c r="A33" s="7" t="s">
        <v>61</v>
      </c>
      <c r="B33" s="52">
        <v>11881</v>
      </c>
      <c r="C33" s="52">
        <v>72</v>
      </c>
      <c r="D33" s="52">
        <v>131</v>
      </c>
      <c r="E33" s="49">
        <f t="shared" si="0"/>
        <v>12084</v>
      </c>
      <c r="F33" s="16"/>
      <c r="G33" s="52">
        <v>3597</v>
      </c>
      <c r="H33" s="52">
        <v>2191</v>
      </c>
      <c r="I33" s="52">
        <v>233</v>
      </c>
      <c r="J33" s="52">
        <v>6063</v>
      </c>
      <c r="K33" s="29"/>
      <c r="L33" s="29"/>
    </row>
    <row r="34" spans="1:12" s="17" customFormat="1" ht="9">
      <c r="A34" s="18" t="s">
        <v>13</v>
      </c>
      <c r="B34" s="58">
        <v>0</v>
      </c>
      <c r="C34" s="58">
        <v>0</v>
      </c>
      <c r="D34" s="54">
        <v>44</v>
      </c>
      <c r="E34" s="53">
        <f t="shared" si="0"/>
        <v>44</v>
      </c>
      <c r="F34" s="20"/>
      <c r="G34" s="54">
        <v>38</v>
      </c>
      <c r="H34" s="58">
        <v>0</v>
      </c>
      <c r="I34" s="58">
        <v>0</v>
      </c>
      <c r="J34" s="54">
        <v>6</v>
      </c>
      <c r="K34" s="29"/>
      <c r="L34" s="29"/>
    </row>
    <row r="35" spans="1:12" s="17" customFormat="1" ht="9">
      <c r="A35" s="18" t="s">
        <v>4</v>
      </c>
      <c r="B35" s="53">
        <f>SUM(B30:B32)+B34</f>
        <v>211638</v>
      </c>
      <c r="C35" s="53">
        <f>SUM(C30:C32)+C34</f>
        <v>45755</v>
      </c>
      <c r="D35" s="53">
        <f>SUM(D30:D32)+D34</f>
        <v>14952</v>
      </c>
      <c r="E35" s="53">
        <f>SUM(B35:D35)</f>
        <v>272345</v>
      </c>
      <c r="F35" s="22"/>
      <c r="G35" s="53">
        <f>SUM(G30:G32)+G34</f>
        <v>19177</v>
      </c>
      <c r="H35" s="53">
        <f>SUM(H30:H32)+H34</f>
        <v>83605</v>
      </c>
      <c r="I35" s="53">
        <f>SUM(I30:I32)+I34</f>
        <v>31246</v>
      </c>
      <c r="J35" s="53">
        <f>SUM(J30:J32)+J34</f>
        <v>138317</v>
      </c>
      <c r="K35" s="29"/>
      <c r="L35" s="29"/>
    </row>
    <row r="36" spans="1:12" ht="6" customHeight="1">
      <c r="A36" s="8"/>
      <c r="B36" s="14"/>
      <c r="C36" s="14"/>
      <c r="D36" s="14"/>
      <c r="E36" s="16"/>
      <c r="F36" s="14"/>
      <c r="G36" s="14"/>
      <c r="H36" s="14"/>
      <c r="I36" s="14"/>
      <c r="J36" s="14"/>
      <c r="K36" s="29"/>
      <c r="L36" s="29"/>
    </row>
    <row r="37" spans="1:12" ht="19.5" customHeight="1">
      <c r="A37" s="72" t="s">
        <v>17</v>
      </c>
      <c r="B37" s="72"/>
      <c r="C37" s="72"/>
      <c r="D37" s="72"/>
      <c r="E37" s="72"/>
      <c r="F37" s="72"/>
      <c r="G37" s="72"/>
      <c r="H37" s="72"/>
      <c r="I37" s="72"/>
      <c r="J37" s="72"/>
      <c r="K37" s="29"/>
      <c r="L37" s="29"/>
    </row>
    <row r="38" spans="1:12" ht="9" customHeight="1">
      <c r="A38" s="7" t="s">
        <v>34</v>
      </c>
      <c r="B38" s="19">
        <v>44002</v>
      </c>
      <c r="C38" s="19">
        <v>1216</v>
      </c>
      <c r="D38" s="19">
        <v>32</v>
      </c>
      <c r="E38" s="16">
        <f>SUM(G38:J38)</f>
        <v>45250</v>
      </c>
      <c r="F38" s="16"/>
      <c r="G38" s="19">
        <v>15069</v>
      </c>
      <c r="H38" s="19">
        <v>20718</v>
      </c>
      <c r="I38" s="19">
        <v>1291</v>
      </c>
      <c r="J38" s="19">
        <v>8172</v>
      </c>
      <c r="K38" s="29"/>
      <c r="L38" s="29"/>
    </row>
    <row r="39" spans="1:12" ht="9" customHeight="1">
      <c r="A39" s="7" t="s">
        <v>42</v>
      </c>
      <c r="B39" s="21">
        <f>SUM(B41:B46)</f>
        <v>36990</v>
      </c>
      <c r="C39" s="21">
        <f>SUM(C41:C46)</f>
        <v>5021</v>
      </c>
      <c r="D39" s="21">
        <f>SUM(D41:D46)</f>
        <v>993</v>
      </c>
      <c r="E39" s="16">
        <f aca="true" t="shared" si="1" ref="E39:E63">SUM(G39:J39)</f>
        <v>43004</v>
      </c>
      <c r="F39" s="24"/>
      <c r="G39" s="21">
        <f>SUM(G41:G46)</f>
        <v>4600</v>
      </c>
      <c r="H39" s="21">
        <f>SUM(H41:H46)</f>
        <v>21624</v>
      </c>
      <c r="I39" s="21">
        <f>SUM(I41:I46)</f>
        <v>2690</v>
      </c>
      <c r="J39" s="21">
        <f>SUM(J41:J46)</f>
        <v>14090</v>
      </c>
      <c r="K39" s="29"/>
      <c r="L39" s="29"/>
    </row>
    <row r="40" spans="1:12" s="31" customFormat="1" ht="9">
      <c r="A40" s="64" t="s">
        <v>43</v>
      </c>
      <c r="B40" s="57">
        <f>SUM(B41:B45)</f>
        <v>16751</v>
      </c>
      <c r="C40" s="57">
        <f>SUM(C41:C45)</f>
        <v>3719</v>
      </c>
      <c r="D40" s="57">
        <f>SUM(D41:D45)</f>
        <v>618</v>
      </c>
      <c r="E40" s="25">
        <f t="shared" si="1"/>
        <v>21088</v>
      </c>
      <c r="F40" s="25"/>
      <c r="G40" s="57">
        <f>SUM(G41:G45)</f>
        <v>3126</v>
      </c>
      <c r="H40" s="57">
        <f>SUM(H41:H45)</f>
        <v>9615</v>
      </c>
      <c r="I40" s="57">
        <f>SUM(I41:I45)</f>
        <v>959</v>
      </c>
      <c r="J40" s="57">
        <f>SUM(J41:J45)</f>
        <v>7388</v>
      </c>
      <c r="K40" s="65"/>
      <c r="L40" s="65"/>
    </row>
    <row r="41" spans="1:12" s="35" customFormat="1" ht="9">
      <c r="A41" s="30" t="s">
        <v>44</v>
      </c>
      <c r="B41" s="27">
        <v>294</v>
      </c>
      <c r="C41" s="27">
        <v>23</v>
      </c>
      <c r="D41" s="27">
        <v>0</v>
      </c>
      <c r="E41" s="25">
        <f t="shared" si="1"/>
        <v>317</v>
      </c>
      <c r="F41" s="25"/>
      <c r="G41" s="27">
        <v>100</v>
      </c>
      <c r="H41" s="27">
        <v>132</v>
      </c>
      <c r="I41" s="27">
        <v>37</v>
      </c>
      <c r="J41" s="27">
        <v>48</v>
      </c>
      <c r="K41" s="29"/>
      <c r="L41" s="29"/>
    </row>
    <row r="42" spans="1:12" s="35" customFormat="1" ht="9">
      <c r="A42" s="30" t="s">
        <v>45</v>
      </c>
      <c r="B42" s="27">
        <v>9926</v>
      </c>
      <c r="C42" s="27">
        <v>743</v>
      </c>
      <c r="D42" s="27">
        <v>0</v>
      </c>
      <c r="E42" s="25">
        <f t="shared" si="1"/>
        <v>10669</v>
      </c>
      <c r="F42" s="25"/>
      <c r="G42" s="27">
        <v>2043</v>
      </c>
      <c r="H42" s="27">
        <v>4943</v>
      </c>
      <c r="I42" s="27">
        <v>549</v>
      </c>
      <c r="J42" s="27">
        <v>3134</v>
      </c>
      <c r="K42" s="29"/>
      <c r="L42" s="29"/>
    </row>
    <row r="43" spans="1:12" s="31" customFormat="1" ht="9">
      <c r="A43" s="30" t="s">
        <v>46</v>
      </c>
      <c r="B43" s="27">
        <v>548</v>
      </c>
      <c r="C43" s="27">
        <v>22</v>
      </c>
      <c r="D43" s="27">
        <v>0</v>
      </c>
      <c r="E43" s="25">
        <f t="shared" si="1"/>
        <v>570</v>
      </c>
      <c r="F43" s="25"/>
      <c r="G43" s="27">
        <v>86</v>
      </c>
      <c r="H43" s="27">
        <v>152</v>
      </c>
      <c r="I43" s="27">
        <v>35</v>
      </c>
      <c r="J43" s="27">
        <v>297</v>
      </c>
      <c r="K43" s="29"/>
      <c r="L43" s="29"/>
    </row>
    <row r="44" spans="1:12" s="31" customFormat="1" ht="9">
      <c r="A44" s="30" t="s">
        <v>47</v>
      </c>
      <c r="B44" s="27">
        <v>5597</v>
      </c>
      <c r="C44" s="27">
        <v>2748</v>
      </c>
      <c r="D44" s="27">
        <v>612</v>
      </c>
      <c r="E44" s="25">
        <f>SUM(B44:D44)</f>
        <v>8957</v>
      </c>
      <c r="F44" s="25"/>
      <c r="G44" s="27">
        <v>819</v>
      </c>
      <c r="H44" s="27">
        <v>4174</v>
      </c>
      <c r="I44" s="27">
        <v>338</v>
      </c>
      <c r="J44" s="27">
        <v>3626</v>
      </c>
      <c r="K44" s="29"/>
      <c r="L44" s="29"/>
    </row>
    <row r="45" spans="1:12" s="31" customFormat="1" ht="9">
      <c r="A45" s="30" t="s">
        <v>48</v>
      </c>
      <c r="B45" s="27">
        <v>386</v>
      </c>
      <c r="C45" s="27">
        <v>183</v>
      </c>
      <c r="D45" s="27">
        <v>6</v>
      </c>
      <c r="E45" s="25">
        <f t="shared" si="1"/>
        <v>575</v>
      </c>
      <c r="F45" s="25"/>
      <c r="G45" s="27">
        <v>78</v>
      </c>
      <c r="H45" s="27">
        <v>214</v>
      </c>
      <c r="I45" s="27">
        <v>0</v>
      </c>
      <c r="J45" s="27">
        <v>283</v>
      </c>
      <c r="K45" s="29"/>
      <c r="L45" s="29"/>
    </row>
    <row r="46" spans="1:12" s="31" customFormat="1" ht="9">
      <c r="A46" s="64" t="s">
        <v>49</v>
      </c>
      <c r="B46" s="27">
        <v>20239</v>
      </c>
      <c r="C46" s="27">
        <v>1302</v>
      </c>
      <c r="D46" s="27">
        <v>375</v>
      </c>
      <c r="E46" s="25">
        <f t="shared" si="1"/>
        <v>21916</v>
      </c>
      <c r="F46" s="25"/>
      <c r="G46" s="27">
        <v>1474</v>
      </c>
      <c r="H46" s="27">
        <v>12009</v>
      </c>
      <c r="I46" s="27">
        <v>1731</v>
      </c>
      <c r="J46" s="27">
        <v>6702</v>
      </c>
      <c r="K46" s="65"/>
      <c r="L46" s="65"/>
    </row>
    <row r="47" spans="1:13" s="13" customFormat="1" ht="9">
      <c r="A47" s="7" t="s">
        <v>50</v>
      </c>
      <c r="B47" s="16">
        <f>SUM(B49:B58)-B54</f>
        <v>22448</v>
      </c>
      <c r="C47" s="16">
        <f>SUM(C49:C58)-C54</f>
        <v>4823</v>
      </c>
      <c r="D47" s="16">
        <f>SUM(D49:D58)-D54</f>
        <v>8144</v>
      </c>
      <c r="E47" s="16">
        <f t="shared" si="1"/>
        <v>35415</v>
      </c>
      <c r="F47" s="16"/>
      <c r="G47" s="16">
        <f>SUM(G49:G58)-G54</f>
        <v>2105</v>
      </c>
      <c r="H47" s="16">
        <f>SUM(H49:H58)-H54</f>
        <v>14218</v>
      </c>
      <c r="I47" s="16">
        <f>SUM(I49:I58)-I54</f>
        <v>1406</v>
      </c>
      <c r="J47" s="16">
        <f>SUM(J49:J58)-J54</f>
        <v>17686</v>
      </c>
      <c r="K47" s="29"/>
      <c r="L47" s="29"/>
      <c r="M47" s="40"/>
    </row>
    <row r="48" spans="1:12" s="31" customFormat="1" ht="9">
      <c r="A48" s="64" t="s">
        <v>51</v>
      </c>
      <c r="B48" s="27">
        <f>SUM(B49:B57)-B54</f>
        <v>14917</v>
      </c>
      <c r="C48" s="27">
        <f>SUM(C49:C57)-C54</f>
        <v>3900</v>
      </c>
      <c r="D48" s="27">
        <f>SUM(D49:D57)-D54</f>
        <v>7641</v>
      </c>
      <c r="E48" s="25">
        <f t="shared" si="1"/>
        <v>26458</v>
      </c>
      <c r="F48" s="27"/>
      <c r="G48" s="27">
        <f>SUM(G49:G57)-G54</f>
        <v>1738</v>
      </c>
      <c r="H48" s="27">
        <f>SUM(H49:H57)-H54</f>
        <v>9752</v>
      </c>
      <c r="I48" s="27">
        <f>SUM(I49:I57)-I54</f>
        <v>524</v>
      </c>
      <c r="J48" s="27">
        <f>SUM(J49:J57)-J54</f>
        <v>14444</v>
      </c>
      <c r="K48" s="65"/>
      <c r="L48" s="65"/>
    </row>
    <row r="49" spans="1:12" s="31" customFormat="1" ht="9">
      <c r="A49" s="30" t="s">
        <v>52</v>
      </c>
      <c r="B49" s="26">
        <v>0</v>
      </c>
      <c r="C49" s="19">
        <v>0</v>
      </c>
      <c r="D49" s="19">
        <v>0</v>
      </c>
      <c r="E49" s="16">
        <f t="shared" si="1"/>
        <v>0</v>
      </c>
      <c r="F49" s="26"/>
      <c r="G49" s="27">
        <v>0</v>
      </c>
      <c r="H49" s="27">
        <v>0</v>
      </c>
      <c r="I49" s="27">
        <v>0</v>
      </c>
      <c r="J49" s="27">
        <v>0</v>
      </c>
      <c r="K49" s="29"/>
      <c r="L49" s="29"/>
    </row>
    <row r="50" spans="1:12" s="31" customFormat="1" ht="9">
      <c r="A50" s="30" t="s">
        <v>53</v>
      </c>
      <c r="B50" s="27">
        <v>4</v>
      </c>
      <c r="C50" s="27">
        <v>234</v>
      </c>
      <c r="D50" s="27">
        <v>2</v>
      </c>
      <c r="E50" s="25">
        <f t="shared" si="1"/>
        <v>240</v>
      </c>
      <c r="F50" s="25"/>
      <c r="G50" s="27">
        <v>2</v>
      </c>
      <c r="H50" s="25">
        <v>26</v>
      </c>
      <c r="I50" s="27">
        <v>0</v>
      </c>
      <c r="J50" s="27">
        <v>212</v>
      </c>
      <c r="K50" s="29"/>
      <c r="L50" s="29"/>
    </row>
    <row r="51" spans="1:12" s="31" customFormat="1" ht="9">
      <c r="A51" s="30" t="s">
        <v>54</v>
      </c>
      <c r="B51" s="25">
        <v>0</v>
      </c>
      <c r="C51" s="27">
        <v>0</v>
      </c>
      <c r="D51" s="27">
        <v>0</v>
      </c>
      <c r="E51" s="25">
        <f t="shared" si="1"/>
        <v>0</v>
      </c>
      <c r="F51" s="25"/>
      <c r="G51" s="25">
        <v>0</v>
      </c>
      <c r="H51" s="27">
        <v>0</v>
      </c>
      <c r="I51" s="25">
        <v>0</v>
      </c>
      <c r="J51" s="25">
        <v>0</v>
      </c>
      <c r="K51" s="29"/>
      <c r="L51" s="29"/>
    </row>
    <row r="52" spans="1:12" s="31" customFormat="1" ht="9">
      <c r="A52" s="30" t="s">
        <v>55</v>
      </c>
      <c r="B52" s="27">
        <v>0</v>
      </c>
      <c r="C52" s="27">
        <v>36</v>
      </c>
      <c r="D52" s="27">
        <v>10</v>
      </c>
      <c r="E52" s="25">
        <f t="shared" si="1"/>
        <v>46</v>
      </c>
      <c r="F52" s="25"/>
      <c r="G52" s="27">
        <v>0</v>
      </c>
      <c r="H52" s="27">
        <v>0</v>
      </c>
      <c r="I52" s="27">
        <v>0</v>
      </c>
      <c r="J52" s="27">
        <v>46</v>
      </c>
      <c r="K52" s="29"/>
      <c r="L52" s="29"/>
    </row>
    <row r="53" spans="1:12" s="31" customFormat="1" ht="9">
      <c r="A53" s="30" t="s">
        <v>56</v>
      </c>
      <c r="B53" s="27">
        <v>1118</v>
      </c>
      <c r="C53" s="27">
        <v>606</v>
      </c>
      <c r="D53" s="27">
        <v>37</v>
      </c>
      <c r="E53" s="25">
        <f t="shared" si="1"/>
        <v>1761</v>
      </c>
      <c r="F53" s="25"/>
      <c r="G53" s="27">
        <v>0</v>
      </c>
      <c r="H53" s="27">
        <v>0</v>
      </c>
      <c r="I53" s="27">
        <v>2</v>
      </c>
      <c r="J53" s="27">
        <v>1759</v>
      </c>
      <c r="K53" s="29"/>
      <c r="L53" s="29"/>
    </row>
    <row r="54" spans="1:12" s="31" customFormat="1" ht="9">
      <c r="A54" s="30" t="s">
        <v>57</v>
      </c>
      <c r="B54" s="27">
        <v>790</v>
      </c>
      <c r="C54" s="27">
        <v>296</v>
      </c>
      <c r="D54" s="27">
        <v>25</v>
      </c>
      <c r="E54" s="25">
        <f t="shared" si="1"/>
        <v>1111</v>
      </c>
      <c r="F54" s="25"/>
      <c r="G54" s="27">
        <v>0</v>
      </c>
      <c r="H54" s="27">
        <v>0</v>
      </c>
      <c r="I54" s="27">
        <v>0</v>
      </c>
      <c r="J54" s="27">
        <v>1111</v>
      </c>
      <c r="K54" s="29"/>
      <c r="L54" s="29"/>
    </row>
    <row r="55" spans="1:12" s="31" customFormat="1" ht="9">
      <c r="A55" s="30" t="s">
        <v>58</v>
      </c>
      <c r="B55" s="27">
        <v>13044</v>
      </c>
      <c r="C55" s="27">
        <v>1857</v>
      </c>
      <c r="D55" s="27">
        <v>48</v>
      </c>
      <c r="E55" s="25">
        <f t="shared" si="1"/>
        <v>14949</v>
      </c>
      <c r="F55" s="25"/>
      <c r="G55" s="27">
        <v>1715</v>
      </c>
      <c r="H55" s="27">
        <v>9287</v>
      </c>
      <c r="I55" s="27">
        <v>101</v>
      </c>
      <c r="J55" s="27">
        <v>3846</v>
      </c>
      <c r="K55" s="29"/>
      <c r="L55" s="29"/>
    </row>
    <row r="56" spans="1:12" s="31" customFormat="1" ht="9">
      <c r="A56" s="30" t="s">
        <v>59</v>
      </c>
      <c r="B56" s="27">
        <v>5</v>
      </c>
      <c r="C56" s="27">
        <v>409</v>
      </c>
      <c r="D56" s="27">
        <v>7346</v>
      </c>
      <c r="E56" s="25">
        <f t="shared" si="1"/>
        <v>7760</v>
      </c>
      <c r="F56" s="25"/>
      <c r="G56" s="27">
        <v>19</v>
      </c>
      <c r="H56" s="27">
        <v>332</v>
      </c>
      <c r="I56" s="27">
        <v>421</v>
      </c>
      <c r="J56" s="27">
        <v>6988</v>
      </c>
      <c r="K56" s="29"/>
      <c r="L56" s="29"/>
    </row>
    <row r="57" spans="1:12" s="31" customFormat="1" ht="9">
      <c r="A57" s="30" t="s">
        <v>60</v>
      </c>
      <c r="B57" s="27">
        <v>746</v>
      </c>
      <c r="C57" s="27">
        <v>758</v>
      </c>
      <c r="D57" s="27">
        <v>198</v>
      </c>
      <c r="E57" s="25">
        <f t="shared" si="1"/>
        <v>1702</v>
      </c>
      <c r="F57" s="25"/>
      <c r="G57" s="27">
        <v>2</v>
      </c>
      <c r="H57" s="19">
        <v>107</v>
      </c>
      <c r="I57" s="27">
        <v>0</v>
      </c>
      <c r="J57" s="27">
        <v>1593</v>
      </c>
      <c r="K57" s="29"/>
      <c r="L57" s="29"/>
    </row>
    <row r="58" spans="1:12" s="31" customFormat="1" ht="9">
      <c r="A58" s="64" t="s">
        <v>40</v>
      </c>
      <c r="B58" s="27">
        <v>7531</v>
      </c>
      <c r="C58" s="27">
        <v>923</v>
      </c>
      <c r="D58" s="27">
        <v>503</v>
      </c>
      <c r="E58" s="25">
        <f t="shared" si="1"/>
        <v>8957</v>
      </c>
      <c r="F58" s="25"/>
      <c r="G58" s="27">
        <v>367</v>
      </c>
      <c r="H58" s="25">
        <v>4466</v>
      </c>
      <c r="I58" s="27">
        <v>882</v>
      </c>
      <c r="J58" s="27">
        <v>3242</v>
      </c>
      <c r="K58" s="65"/>
      <c r="L58" s="65"/>
    </row>
    <row r="59" spans="1:12" s="17" customFormat="1" ht="9">
      <c r="A59" s="18" t="s">
        <v>10</v>
      </c>
      <c r="B59" s="22">
        <f>SUM(B38:B39)+B47</f>
        <v>103440</v>
      </c>
      <c r="C59" s="22">
        <f>SUM(C38:C39)+C47</f>
        <v>11060</v>
      </c>
      <c r="D59" s="22">
        <f>SUM(D38:D39)+D47</f>
        <v>9169</v>
      </c>
      <c r="E59" s="22">
        <f t="shared" si="1"/>
        <v>123669</v>
      </c>
      <c r="F59" s="22"/>
      <c r="G59" s="22">
        <f>SUM(G38:G39)+G47</f>
        <v>21774</v>
      </c>
      <c r="H59" s="22">
        <f>SUM(H38:H39)+H47</f>
        <v>56560</v>
      </c>
      <c r="I59" s="22">
        <f>SUM(I38:I39)+I47</f>
        <v>5387</v>
      </c>
      <c r="J59" s="22">
        <f>SUM(J38:J39)+J47</f>
        <v>39948</v>
      </c>
      <c r="K59" s="29"/>
      <c r="L59" s="29"/>
    </row>
    <row r="60" spans="1:12" s="17" customFormat="1" ht="9" customHeight="1">
      <c r="A60" s="18" t="s">
        <v>11</v>
      </c>
      <c r="B60" s="20">
        <v>16791</v>
      </c>
      <c r="C60" s="20">
        <v>16381</v>
      </c>
      <c r="D60" s="20">
        <v>3177</v>
      </c>
      <c r="E60" s="22">
        <f t="shared" si="1"/>
        <v>36349</v>
      </c>
      <c r="F60" s="22"/>
      <c r="G60" s="20">
        <v>1238</v>
      </c>
      <c r="H60" s="20">
        <v>9974</v>
      </c>
      <c r="I60" s="20">
        <v>383</v>
      </c>
      <c r="J60" s="20">
        <v>24754</v>
      </c>
      <c r="K60" s="29"/>
      <c r="L60" s="29"/>
    </row>
    <row r="61" spans="1:12" s="17" customFormat="1" ht="9">
      <c r="A61" s="18" t="s">
        <v>12</v>
      </c>
      <c r="B61" s="20">
        <v>16376</v>
      </c>
      <c r="C61" s="20">
        <v>8369</v>
      </c>
      <c r="D61" s="20">
        <v>1902</v>
      </c>
      <c r="E61" s="22">
        <f t="shared" si="1"/>
        <v>26647</v>
      </c>
      <c r="F61" s="22"/>
      <c r="G61" s="20">
        <v>357</v>
      </c>
      <c r="H61" s="20">
        <v>10187</v>
      </c>
      <c r="I61" s="20">
        <v>122</v>
      </c>
      <c r="J61" s="20">
        <v>15981</v>
      </c>
      <c r="K61" s="29"/>
      <c r="L61" s="29"/>
    </row>
    <row r="62" spans="1:12" s="13" customFormat="1" ht="9">
      <c r="A62" s="7" t="s">
        <v>61</v>
      </c>
      <c r="B62" s="19">
        <v>957</v>
      </c>
      <c r="C62" s="19">
        <v>141</v>
      </c>
      <c r="D62" s="19">
        <v>94</v>
      </c>
      <c r="E62" s="16">
        <f t="shared" si="1"/>
        <v>1192</v>
      </c>
      <c r="F62" s="16"/>
      <c r="G62" s="19">
        <v>111</v>
      </c>
      <c r="H62" s="19">
        <v>347</v>
      </c>
      <c r="I62" s="19">
        <v>0</v>
      </c>
      <c r="J62" s="19">
        <v>734</v>
      </c>
      <c r="K62" s="29"/>
      <c r="L62" s="29"/>
    </row>
    <row r="63" spans="1:12" s="17" customFormat="1" ht="9">
      <c r="A63" s="18" t="s">
        <v>13</v>
      </c>
      <c r="B63" s="20">
        <v>0</v>
      </c>
      <c r="C63" s="20">
        <v>40</v>
      </c>
      <c r="D63" s="20">
        <v>0</v>
      </c>
      <c r="E63" s="22">
        <f t="shared" si="1"/>
        <v>40</v>
      </c>
      <c r="F63" s="22"/>
      <c r="G63" s="20">
        <v>0</v>
      </c>
      <c r="H63" s="20">
        <v>7</v>
      </c>
      <c r="I63" s="20">
        <v>0</v>
      </c>
      <c r="J63" s="20">
        <v>33</v>
      </c>
      <c r="K63" s="29"/>
      <c r="L63" s="29"/>
    </row>
    <row r="64" spans="1:12" s="17" customFormat="1" ht="9">
      <c r="A64" s="18" t="s">
        <v>4</v>
      </c>
      <c r="B64" s="15">
        <f>SUM(B59:B61)+B63</f>
        <v>136607</v>
      </c>
      <c r="C64" s="15">
        <f>SUM(C59:C61)+C63</f>
        <v>35850</v>
      </c>
      <c r="D64" s="15">
        <f>SUM(D59:D61)+D63</f>
        <v>14248</v>
      </c>
      <c r="E64" s="22">
        <f>SUM(B64:D64)</f>
        <v>186705</v>
      </c>
      <c r="F64" s="22"/>
      <c r="G64" s="20">
        <f>SUM(G59:G61)+G63</f>
        <v>23369</v>
      </c>
      <c r="H64" s="20">
        <f>SUM(H59:H61)+H63</f>
        <v>76728</v>
      </c>
      <c r="I64" s="20">
        <f>SUM(I59:I61)+I63</f>
        <v>5892</v>
      </c>
      <c r="J64" s="20">
        <f>SUM(J59:J61)+J63</f>
        <v>80716</v>
      </c>
      <c r="K64" s="29"/>
      <c r="L64" s="29"/>
    </row>
    <row r="65" spans="1:10" s="11" customFormat="1" ht="9">
      <c r="A65" s="62"/>
      <c r="B65" s="10"/>
      <c r="C65" s="10"/>
      <c r="D65" s="10"/>
      <c r="E65" s="10"/>
      <c r="F65" s="23">
        <v>0</v>
      </c>
      <c r="G65" s="23"/>
      <c r="H65" s="23"/>
      <c r="I65" s="23"/>
      <c r="J65" s="23"/>
    </row>
    <row r="66" s="11" customFormat="1" ht="9">
      <c r="E66" s="63"/>
    </row>
    <row r="67" s="11" customFormat="1" ht="9"/>
    <row r="68" s="11" customFormat="1" ht="9"/>
    <row r="69" spans="7:10" s="11" customFormat="1" ht="9">
      <c r="G69" s="63"/>
      <c r="H69" s="63"/>
      <c r="I69" s="63"/>
      <c r="J69" s="63"/>
    </row>
    <row r="70" spans="7:10" ht="9">
      <c r="G70" s="29"/>
      <c r="H70" s="29"/>
      <c r="I70" s="29"/>
      <c r="J70" s="29"/>
    </row>
  </sheetData>
  <mergeCells count="5">
    <mergeCell ref="B5:D5"/>
    <mergeCell ref="G5:J5"/>
    <mergeCell ref="A8:J8"/>
    <mergeCell ref="A37:J37"/>
    <mergeCell ref="E5:E6"/>
  </mergeCells>
  <printOptions horizontalCentered="1"/>
  <pageMargins left="0.984251968503937" right="1.299212598425197" top="0.984251968503937" bottom="1.7716535433070868" header="0" footer="1.4566929133858268"/>
  <pageSetup horizontalDpi="300" verticalDpi="300" orientation="portrait" paperSize="9" r:id="rId2"/>
  <headerFooter alignWithMargins="0">
    <oddFooter>&amp;C127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70"/>
  <sheetViews>
    <sheetView workbookViewId="0" topLeftCell="A1">
      <selection activeCell="B5" sqref="B5:D5"/>
    </sheetView>
  </sheetViews>
  <sheetFormatPr defaultColWidth="9.140625" defaultRowHeight="12.75"/>
  <cols>
    <col min="1" max="1" width="21.00390625" style="1" customWidth="1"/>
    <col min="2" max="2" width="7.421875" style="1" customWidth="1"/>
    <col min="3" max="3" width="6.57421875" style="1" customWidth="1"/>
    <col min="4" max="4" width="6.8515625" style="1" customWidth="1"/>
    <col min="5" max="5" width="6.421875" style="1" customWidth="1"/>
    <col min="6" max="6" width="0.9921875" style="1" customWidth="1"/>
    <col min="7" max="7" width="7.140625" style="1" customWidth="1"/>
    <col min="8" max="8" width="7.00390625" style="1" customWidth="1"/>
    <col min="9" max="9" width="6.8515625" style="1" customWidth="1"/>
    <col min="10" max="10" width="6.7109375" style="1" customWidth="1"/>
    <col min="11" max="16384" width="9.140625" style="1" customWidth="1"/>
  </cols>
  <sheetData>
    <row r="2" s="2" customFormat="1" ht="12" customHeight="1">
      <c r="A2" s="2" t="s">
        <v>41</v>
      </c>
    </row>
    <row r="3" s="2" customFormat="1" ht="12" customHeight="1">
      <c r="A3" s="2" t="s">
        <v>39</v>
      </c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74" t="s">
        <v>0</v>
      </c>
      <c r="B5" s="68" t="s">
        <v>62</v>
      </c>
      <c r="C5" s="71"/>
      <c r="D5" s="71"/>
      <c r="E5" s="69" t="s">
        <v>4</v>
      </c>
      <c r="G5" s="68" t="s">
        <v>38</v>
      </c>
      <c r="H5" s="68"/>
      <c r="I5" s="68"/>
      <c r="J5" s="68"/>
    </row>
    <row r="6" spans="1:10" ht="23.25" customHeight="1">
      <c r="A6" s="73"/>
      <c r="B6" s="3" t="s">
        <v>1</v>
      </c>
      <c r="C6" s="3" t="s">
        <v>2</v>
      </c>
      <c r="D6" s="3" t="s">
        <v>3</v>
      </c>
      <c r="E6" s="73"/>
      <c r="F6" s="3"/>
      <c r="G6" s="3" t="s">
        <v>5</v>
      </c>
      <c r="H6" s="3" t="s">
        <v>6</v>
      </c>
      <c r="I6" s="3" t="s">
        <v>7</v>
      </c>
      <c r="J6" s="3" t="s">
        <v>8</v>
      </c>
    </row>
    <row r="7" ht="6" customHeight="1"/>
    <row r="8" spans="1:10" ht="18.75" customHeight="1">
      <c r="A8" s="72" t="s">
        <v>18</v>
      </c>
      <c r="B8" s="72"/>
      <c r="C8" s="72"/>
      <c r="D8" s="72"/>
      <c r="E8" s="72"/>
      <c r="F8" s="72"/>
      <c r="G8" s="72"/>
      <c r="H8" s="72"/>
      <c r="I8" s="72"/>
      <c r="J8" s="72"/>
    </row>
    <row r="9" spans="1:12" ht="9" customHeight="1">
      <c r="A9" s="7" t="s">
        <v>34</v>
      </c>
      <c r="B9" s="19">
        <v>3789</v>
      </c>
      <c r="C9" s="19">
        <v>1452</v>
      </c>
      <c r="D9" s="16">
        <v>0</v>
      </c>
      <c r="E9" s="27">
        <f>SUM(B9:D9)</f>
        <v>5241</v>
      </c>
      <c r="F9" s="16"/>
      <c r="G9" s="19">
        <v>535</v>
      </c>
      <c r="H9" s="19">
        <v>564</v>
      </c>
      <c r="I9" s="19">
        <v>355</v>
      </c>
      <c r="J9" s="19">
        <v>3787</v>
      </c>
      <c r="K9" s="29"/>
      <c r="L9" s="29"/>
    </row>
    <row r="10" spans="1:12" ht="9">
      <c r="A10" s="7" t="s">
        <v>42</v>
      </c>
      <c r="B10" s="16">
        <f>SUM(B12:B17)</f>
        <v>22311</v>
      </c>
      <c r="C10" s="16">
        <f>SUM(C12:C17)</f>
        <v>23955</v>
      </c>
      <c r="D10" s="16">
        <v>0</v>
      </c>
      <c r="E10" s="27">
        <f aca="true" t="shared" si="0" ref="E10:E34">SUM(B10:D10)</f>
        <v>46266</v>
      </c>
      <c r="F10" s="16"/>
      <c r="G10" s="16">
        <f>SUM(G12:G17)</f>
        <v>2541</v>
      </c>
      <c r="H10" s="16">
        <f>SUM(H12:H17)</f>
        <v>9960</v>
      </c>
      <c r="I10" s="16">
        <f>SUM(I12:I17)</f>
        <v>1193</v>
      </c>
      <c r="J10" s="16">
        <f>SUM(J12:J17)</f>
        <v>32572</v>
      </c>
      <c r="K10" s="29"/>
      <c r="L10" s="29"/>
    </row>
    <row r="11" spans="1:12" s="31" customFormat="1" ht="9">
      <c r="A11" s="64" t="s">
        <v>43</v>
      </c>
      <c r="B11" s="25">
        <f>SUM(B12:B16)</f>
        <v>15991</v>
      </c>
      <c r="C11" s="25">
        <f>SUM(C12:C16)</f>
        <v>21141</v>
      </c>
      <c r="D11" s="25">
        <v>0</v>
      </c>
      <c r="E11" s="27">
        <f t="shared" si="0"/>
        <v>37132</v>
      </c>
      <c r="F11" s="25"/>
      <c r="G11" s="25">
        <f>SUM(G12:G16)</f>
        <v>1249</v>
      </c>
      <c r="H11" s="25">
        <f>SUM(H12:H16)</f>
        <v>6778</v>
      </c>
      <c r="I11" s="25">
        <f>SUM(I12:I16)</f>
        <v>991</v>
      </c>
      <c r="J11" s="25">
        <f>SUM(J12:J16)</f>
        <v>28114</v>
      </c>
      <c r="K11" s="65"/>
      <c r="L11" s="65"/>
    </row>
    <row r="12" spans="1:12" s="31" customFormat="1" ht="9">
      <c r="A12" s="30" t="s">
        <v>44</v>
      </c>
      <c r="B12" s="27">
        <v>408</v>
      </c>
      <c r="C12" s="27">
        <v>5</v>
      </c>
      <c r="D12" s="16">
        <v>0</v>
      </c>
      <c r="E12" s="27">
        <f t="shared" si="0"/>
        <v>413</v>
      </c>
      <c r="F12" s="25"/>
      <c r="G12" s="27">
        <v>90</v>
      </c>
      <c r="H12" s="27">
        <v>216</v>
      </c>
      <c r="I12" s="27">
        <v>5</v>
      </c>
      <c r="J12" s="27">
        <v>102</v>
      </c>
      <c r="K12" s="29"/>
      <c r="L12" s="29"/>
    </row>
    <row r="13" spans="1:20" s="31" customFormat="1" ht="9" customHeight="1">
      <c r="A13" s="30" t="s">
        <v>45</v>
      </c>
      <c r="B13" s="27">
        <v>113</v>
      </c>
      <c r="C13" s="27">
        <v>1</v>
      </c>
      <c r="D13" s="16">
        <v>0</v>
      </c>
      <c r="E13" s="27">
        <f t="shared" si="0"/>
        <v>114</v>
      </c>
      <c r="F13" s="25"/>
      <c r="G13" s="27">
        <v>0</v>
      </c>
      <c r="H13" s="27">
        <v>97</v>
      </c>
      <c r="I13" s="27">
        <v>2</v>
      </c>
      <c r="J13" s="27">
        <v>15</v>
      </c>
      <c r="K13" s="29"/>
      <c r="L13" s="29"/>
      <c r="S13" s="32"/>
      <c r="T13" s="32"/>
    </row>
    <row r="14" spans="1:12" s="31" customFormat="1" ht="9">
      <c r="A14" s="30" t="s">
        <v>46</v>
      </c>
      <c r="B14" s="27">
        <v>596</v>
      </c>
      <c r="C14" s="27">
        <v>0</v>
      </c>
      <c r="D14" s="16">
        <v>0</v>
      </c>
      <c r="E14" s="27">
        <f t="shared" si="0"/>
        <v>596</v>
      </c>
      <c r="F14" s="25"/>
      <c r="G14" s="27">
        <v>120</v>
      </c>
      <c r="H14" s="27">
        <v>160</v>
      </c>
      <c r="I14" s="27">
        <v>0</v>
      </c>
      <c r="J14" s="27">
        <v>316</v>
      </c>
      <c r="K14" s="29"/>
      <c r="L14" s="29"/>
    </row>
    <row r="15" spans="1:12" s="31" customFormat="1" ht="9">
      <c r="A15" s="30" t="s">
        <v>47</v>
      </c>
      <c r="B15" s="27">
        <v>14582</v>
      </c>
      <c r="C15" s="27">
        <v>20551</v>
      </c>
      <c r="D15" s="16">
        <v>0</v>
      </c>
      <c r="E15" s="27">
        <f t="shared" si="0"/>
        <v>35133</v>
      </c>
      <c r="F15" s="25"/>
      <c r="G15" s="27">
        <v>1039</v>
      </c>
      <c r="H15" s="27">
        <v>6175</v>
      </c>
      <c r="I15" s="27">
        <v>980</v>
      </c>
      <c r="J15" s="27">
        <v>26939</v>
      </c>
      <c r="K15" s="29"/>
      <c r="L15" s="29"/>
    </row>
    <row r="16" spans="1:12" s="31" customFormat="1" ht="9">
      <c r="A16" s="30" t="s">
        <v>48</v>
      </c>
      <c r="B16" s="27">
        <v>292</v>
      </c>
      <c r="C16" s="27">
        <v>584</v>
      </c>
      <c r="D16" s="16">
        <v>0</v>
      </c>
      <c r="E16" s="27">
        <f t="shared" si="0"/>
        <v>876</v>
      </c>
      <c r="F16" s="25"/>
      <c r="G16" s="27">
        <v>0</v>
      </c>
      <c r="H16" s="27">
        <v>130</v>
      </c>
      <c r="I16" s="27">
        <v>4</v>
      </c>
      <c r="J16" s="27">
        <v>742</v>
      </c>
      <c r="K16" s="29"/>
      <c r="L16" s="29"/>
    </row>
    <row r="17" spans="1:12" s="31" customFormat="1" ht="9">
      <c r="A17" s="64" t="s">
        <v>49</v>
      </c>
      <c r="B17" s="27">
        <v>6320</v>
      </c>
      <c r="C17" s="27">
        <v>2814</v>
      </c>
      <c r="D17" s="25">
        <v>0</v>
      </c>
      <c r="E17" s="27">
        <f t="shared" si="0"/>
        <v>9134</v>
      </c>
      <c r="F17" s="25"/>
      <c r="G17" s="27">
        <v>1292</v>
      </c>
      <c r="H17" s="27">
        <v>3182</v>
      </c>
      <c r="I17" s="27">
        <v>202</v>
      </c>
      <c r="J17" s="27">
        <v>4458</v>
      </c>
      <c r="K17" s="65"/>
      <c r="L17" s="65"/>
    </row>
    <row r="18" spans="1:12" ht="9">
      <c r="A18" s="7" t="s">
        <v>50</v>
      </c>
      <c r="B18" s="16">
        <f>SUM(B20:B29)-B25</f>
        <v>28775</v>
      </c>
      <c r="C18" s="16">
        <f>SUM(C20:C29)-C25</f>
        <v>7119</v>
      </c>
      <c r="D18" s="16">
        <v>0</v>
      </c>
      <c r="E18" s="27">
        <f t="shared" si="0"/>
        <v>35894</v>
      </c>
      <c r="F18" s="16"/>
      <c r="G18" s="16">
        <f>SUM(G20:G29)-G25</f>
        <v>380</v>
      </c>
      <c r="H18" s="16">
        <f>SUM(H20:H29)-H25</f>
        <v>2402</v>
      </c>
      <c r="I18" s="16">
        <f>SUM(I20:I29)-I25</f>
        <v>964</v>
      </c>
      <c r="J18" s="16">
        <f>SUM(J20:J29)-J25</f>
        <v>32148</v>
      </c>
      <c r="K18" s="29"/>
      <c r="L18" s="29"/>
    </row>
    <row r="19" spans="1:12" s="31" customFormat="1" ht="9">
      <c r="A19" s="64" t="s">
        <v>51</v>
      </c>
      <c r="B19" s="27">
        <f>SUM(B20:B28)-B25</f>
        <v>26202</v>
      </c>
      <c r="C19" s="27">
        <f>SUM(C20:C28)-C25</f>
        <v>6907</v>
      </c>
      <c r="D19" s="25">
        <v>0</v>
      </c>
      <c r="E19" s="27">
        <f t="shared" si="0"/>
        <v>33109</v>
      </c>
      <c r="F19" s="27"/>
      <c r="G19" s="27">
        <f>SUM(G20:G28)-G25</f>
        <v>238</v>
      </c>
      <c r="H19" s="27">
        <f>SUM(H20:H28)-H25</f>
        <v>2276</v>
      </c>
      <c r="I19" s="27">
        <f>SUM(I20:I28)-I25</f>
        <v>931</v>
      </c>
      <c r="J19" s="27">
        <f>SUM(J20:J28)-J25</f>
        <v>29664</v>
      </c>
      <c r="K19" s="65"/>
      <c r="L19" s="65"/>
    </row>
    <row r="20" spans="1:12" s="31" customFormat="1" ht="9">
      <c r="A20" s="30" t="s">
        <v>52</v>
      </c>
      <c r="B20" s="27">
        <v>0</v>
      </c>
      <c r="C20" s="27">
        <v>3</v>
      </c>
      <c r="D20" s="16">
        <v>0</v>
      </c>
      <c r="E20" s="27">
        <f t="shared" si="0"/>
        <v>3</v>
      </c>
      <c r="F20" s="25"/>
      <c r="G20" s="27">
        <v>0</v>
      </c>
      <c r="H20" s="27">
        <v>0</v>
      </c>
      <c r="I20" s="27">
        <v>0</v>
      </c>
      <c r="J20" s="27">
        <v>3</v>
      </c>
      <c r="K20" s="29"/>
      <c r="L20" s="29"/>
    </row>
    <row r="21" spans="1:12" s="31" customFormat="1" ht="9">
      <c r="A21" s="30" t="s">
        <v>53</v>
      </c>
      <c r="B21" s="27">
        <v>179</v>
      </c>
      <c r="C21" s="27">
        <v>27</v>
      </c>
      <c r="D21" s="16">
        <v>0</v>
      </c>
      <c r="E21" s="27">
        <f t="shared" si="0"/>
        <v>206</v>
      </c>
      <c r="F21" s="25"/>
      <c r="G21" s="27">
        <v>0</v>
      </c>
      <c r="H21" s="27">
        <v>1</v>
      </c>
      <c r="I21" s="27">
        <v>55</v>
      </c>
      <c r="J21" s="27">
        <v>150</v>
      </c>
      <c r="K21" s="29"/>
      <c r="L21" s="29"/>
    </row>
    <row r="22" spans="1:12" s="31" customFormat="1" ht="9">
      <c r="A22" s="30" t="s">
        <v>54</v>
      </c>
      <c r="B22" s="27">
        <v>288</v>
      </c>
      <c r="C22" s="27">
        <v>0</v>
      </c>
      <c r="D22" s="16">
        <v>0</v>
      </c>
      <c r="E22" s="27">
        <f t="shared" si="0"/>
        <v>288</v>
      </c>
      <c r="F22" s="25"/>
      <c r="G22" s="27">
        <v>0</v>
      </c>
      <c r="H22" s="27">
        <v>0</v>
      </c>
      <c r="I22" s="27">
        <v>6</v>
      </c>
      <c r="J22" s="27">
        <v>282</v>
      </c>
      <c r="K22" s="29"/>
      <c r="L22" s="29"/>
    </row>
    <row r="23" spans="1:12" s="31" customFormat="1" ht="9">
      <c r="A23" s="30" t="s">
        <v>55</v>
      </c>
      <c r="B23" s="27">
        <v>749</v>
      </c>
      <c r="C23" s="27">
        <v>85</v>
      </c>
      <c r="D23" s="16">
        <v>0</v>
      </c>
      <c r="E23" s="27">
        <f t="shared" si="0"/>
        <v>834</v>
      </c>
      <c r="F23" s="25"/>
      <c r="G23" s="27">
        <v>0</v>
      </c>
      <c r="H23" s="27">
        <v>0</v>
      </c>
      <c r="I23" s="27">
        <v>6</v>
      </c>
      <c r="J23" s="27">
        <v>828</v>
      </c>
      <c r="K23" s="29"/>
      <c r="L23" s="29"/>
    </row>
    <row r="24" spans="1:12" s="31" customFormat="1" ht="9">
      <c r="A24" s="30" t="s">
        <v>56</v>
      </c>
      <c r="B24" s="27">
        <v>22247</v>
      </c>
      <c r="C24" s="27">
        <v>6725</v>
      </c>
      <c r="D24" s="16">
        <v>0</v>
      </c>
      <c r="E24" s="27">
        <f t="shared" si="0"/>
        <v>28972</v>
      </c>
      <c r="F24" s="25"/>
      <c r="G24" s="27">
        <v>34</v>
      </c>
      <c r="H24" s="27">
        <v>1048</v>
      </c>
      <c r="I24" s="27">
        <v>696</v>
      </c>
      <c r="J24" s="27">
        <v>27194</v>
      </c>
      <c r="K24" s="29"/>
      <c r="L24" s="29"/>
    </row>
    <row r="25" spans="1:12" s="31" customFormat="1" ht="9">
      <c r="A25" s="30" t="s">
        <v>57</v>
      </c>
      <c r="B25" s="27">
        <v>11147</v>
      </c>
      <c r="C25" s="27">
        <v>3450</v>
      </c>
      <c r="D25" s="16">
        <v>0</v>
      </c>
      <c r="E25" s="27">
        <f t="shared" si="0"/>
        <v>14597</v>
      </c>
      <c r="F25" s="25"/>
      <c r="G25" s="27">
        <v>0</v>
      </c>
      <c r="H25" s="27">
        <v>835</v>
      </c>
      <c r="I25" s="27">
        <v>313</v>
      </c>
      <c r="J25" s="27">
        <v>13449</v>
      </c>
      <c r="K25" s="29"/>
      <c r="L25" s="29"/>
    </row>
    <row r="26" spans="1:12" s="31" customFormat="1" ht="9">
      <c r="A26" s="30" t="s">
        <v>58</v>
      </c>
      <c r="B26" s="27">
        <v>2271</v>
      </c>
      <c r="C26" s="27">
        <v>10</v>
      </c>
      <c r="D26" s="16">
        <v>0</v>
      </c>
      <c r="E26" s="27">
        <f t="shared" si="0"/>
        <v>2281</v>
      </c>
      <c r="F26" s="25"/>
      <c r="G26" s="27">
        <v>172</v>
      </c>
      <c r="H26" s="27">
        <v>1056</v>
      </c>
      <c r="I26" s="27">
        <v>141</v>
      </c>
      <c r="J26" s="27">
        <v>912</v>
      </c>
      <c r="K26" s="29"/>
      <c r="L26" s="29"/>
    </row>
    <row r="27" spans="1:12" s="31" customFormat="1" ht="9">
      <c r="A27" s="30" t="s">
        <v>59</v>
      </c>
      <c r="B27" s="27">
        <v>180</v>
      </c>
      <c r="C27" s="27">
        <v>24</v>
      </c>
      <c r="D27" s="16">
        <v>0</v>
      </c>
      <c r="E27" s="27">
        <f t="shared" si="0"/>
        <v>204</v>
      </c>
      <c r="F27" s="25"/>
      <c r="G27" s="27">
        <v>2</v>
      </c>
      <c r="H27" s="27">
        <v>168</v>
      </c>
      <c r="I27" s="27">
        <v>5</v>
      </c>
      <c r="J27" s="27">
        <v>29</v>
      </c>
      <c r="K27" s="29"/>
      <c r="L27" s="29"/>
    </row>
    <row r="28" spans="1:12" s="31" customFormat="1" ht="9">
      <c r="A28" s="30" t="s">
        <v>60</v>
      </c>
      <c r="B28" s="27">
        <v>288</v>
      </c>
      <c r="C28" s="27">
        <v>33</v>
      </c>
      <c r="D28" s="16">
        <v>0</v>
      </c>
      <c r="E28" s="27">
        <f t="shared" si="0"/>
        <v>321</v>
      </c>
      <c r="F28" s="25"/>
      <c r="G28" s="27">
        <v>30</v>
      </c>
      <c r="H28" s="27">
        <v>3</v>
      </c>
      <c r="I28" s="27">
        <v>22</v>
      </c>
      <c r="J28" s="27">
        <v>266</v>
      </c>
      <c r="K28" s="29"/>
      <c r="L28" s="29"/>
    </row>
    <row r="29" spans="1:12" s="31" customFormat="1" ht="9">
      <c r="A29" s="64" t="s">
        <v>40</v>
      </c>
      <c r="B29" s="27">
        <v>2573</v>
      </c>
      <c r="C29" s="27">
        <v>212</v>
      </c>
      <c r="D29" s="25">
        <v>0</v>
      </c>
      <c r="E29" s="27">
        <f t="shared" si="0"/>
        <v>2785</v>
      </c>
      <c r="F29" s="25"/>
      <c r="G29" s="27">
        <v>142</v>
      </c>
      <c r="H29" s="27">
        <v>126</v>
      </c>
      <c r="I29" s="27">
        <v>33</v>
      </c>
      <c r="J29" s="27">
        <v>2484</v>
      </c>
      <c r="K29" s="65"/>
      <c r="L29" s="65"/>
    </row>
    <row r="30" spans="1:12" s="17" customFormat="1" ht="9" customHeight="1">
      <c r="A30" s="18" t="s">
        <v>10</v>
      </c>
      <c r="B30" s="59">
        <f>SUM(B9:B10)+B18</f>
        <v>54875</v>
      </c>
      <c r="C30" s="59">
        <f>SUM(C9:C10)+C18</f>
        <v>32526</v>
      </c>
      <c r="D30" s="59">
        <v>0</v>
      </c>
      <c r="E30" s="59">
        <f t="shared" si="0"/>
        <v>87401</v>
      </c>
      <c r="F30" s="60"/>
      <c r="G30" s="59">
        <f>SUM(G9:G10)+G18</f>
        <v>3456</v>
      </c>
      <c r="H30" s="59">
        <f>SUM(H9:H10)+H18</f>
        <v>12926</v>
      </c>
      <c r="I30" s="59">
        <f>SUM(I9:I10)+I18</f>
        <v>2512</v>
      </c>
      <c r="J30" s="59">
        <f>SUM(J9:J10)+J18</f>
        <v>68507</v>
      </c>
      <c r="K30" s="29"/>
      <c r="L30" s="29"/>
    </row>
    <row r="31" spans="1:12" s="17" customFormat="1" ht="9">
      <c r="A31" s="18" t="s">
        <v>11</v>
      </c>
      <c r="B31" s="59">
        <v>118905</v>
      </c>
      <c r="C31" s="59">
        <v>36865</v>
      </c>
      <c r="D31" s="59">
        <v>0</v>
      </c>
      <c r="E31" s="59">
        <f t="shared" si="0"/>
        <v>155770</v>
      </c>
      <c r="F31" s="60"/>
      <c r="G31" s="59">
        <v>1644</v>
      </c>
      <c r="H31" s="59">
        <v>13763</v>
      </c>
      <c r="I31" s="59">
        <v>5597</v>
      </c>
      <c r="J31" s="59">
        <v>134766</v>
      </c>
      <c r="K31" s="29"/>
      <c r="L31" s="29"/>
    </row>
    <row r="32" spans="1:12" s="17" customFormat="1" ht="9">
      <c r="A32" s="18" t="s">
        <v>12</v>
      </c>
      <c r="B32" s="59">
        <v>28756</v>
      </c>
      <c r="C32" s="59">
        <v>12529</v>
      </c>
      <c r="D32" s="59">
        <v>0</v>
      </c>
      <c r="E32" s="59">
        <f t="shared" si="0"/>
        <v>41285</v>
      </c>
      <c r="F32" s="60"/>
      <c r="G32" s="59">
        <v>1359</v>
      </c>
      <c r="H32" s="59">
        <v>4196</v>
      </c>
      <c r="I32" s="59">
        <v>1978</v>
      </c>
      <c r="J32" s="59">
        <v>33752</v>
      </c>
      <c r="K32" s="29"/>
      <c r="L32" s="29"/>
    </row>
    <row r="33" spans="1:12" ht="9">
      <c r="A33" s="7" t="s">
        <v>61</v>
      </c>
      <c r="B33" s="19">
        <v>9426</v>
      </c>
      <c r="C33" s="19">
        <v>9311</v>
      </c>
      <c r="D33" s="16">
        <v>0</v>
      </c>
      <c r="E33" s="19">
        <f t="shared" si="0"/>
        <v>18737</v>
      </c>
      <c r="F33" s="16"/>
      <c r="G33" s="19">
        <v>166</v>
      </c>
      <c r="H33" s="19">
        <v>1698</v>
      </c>
      <c r="I33" s="19">
        <v>246</v>
      </c>
      <c r="J33" s="19">
        <v>16627</v>
      </c>
      <c r="K33" s="29"/>
      <c r="L33" s="29"/>
    </row>
    <row r="34" spans="1:12" s="17" customFormat="1" ht="9">
      <c r="A34" s="18" t="s">
        <v>13</v>
      </c>
      <c r="B34" s="20">
        <v>1134</v>
      </c>
      <c r="C34" s="20">
        <v>2805</v>
      </c>
      <c r="D34" s="16">
        <v>0</v>
      </c>
      <c r="E34" s="20">
        <f t="shared" si="0"/>
        <v>3939</v>
      </c>
      <c r="F34" s="22"/>
      <c r="G34" s="20">
        <v>38</v>
      </c>
      <c r="H34" s="20">
        <v>770</v>
      </c>
      <c r="I34" s="20">
        <v>69</v>
      </c>
      <c r="J34" s="20">
        <v>3062</v>
      </c>
      <c r="K34" s="29"/>
      <c r="L34" s="29"/>
    </row>
    <row r="35" spans="1:12" s="17" customFormat="1" ht="9">
      <c r="A35" s="18" t="s">
        <v>4</v>
      </c>
      <c r="B35" s="36">
        <f>SUM(B30:B32)+B34</f>
        <v>203670</v>
      </c>
      <c r="C35" s="36">
        <f>SUM(C30:C32)+C34</f>
        <v>84725</v>
      </c>
      <c r="D35" s="16">
        <v>0</v>
      </c>
      <c r="E35" s="20">
        <f>SUM(B35:D35)</f>
        <v>288395</v>
      </c>
      <c r="F35" s="22"/>
      <c r="G35" s="36">
        <f>SUM(G30:G32)+G34</f>
        <v>6497</v>
      </c>
      <c r="H35" s="36">
        <f>SUM(H30:H32)+H34</f>
        <v>31655</v>
      </c>
      <c r="I35" s="36">
        <f>SUM(I30:I32)+I34</f>
        <v>10156</v>
      </c>
      <c r="J35" s="36">
        <f>SUM(J30:J32)+J34</f>
        <v>240087</v>
      </c>
      <c r="K35" s="29"/>
      <c r="L35" s="29"/>
    </row>
    <row r="36" spans="1:12" ht="6" customHeight="1">
      <c r="A36" s="8"/>
      <c r="B36" s="14"/>
      <c r="C36" s="14"/>
      <c r="D36" s="14"/>
      <c r="E36" s="16"/>
      <c r="F36" s="14"/>
      <c r="G36" s="14"/>
      <c r="H36" s="14"/>
      <c r="I36" s="14"/>
      <c r="J36" s="14"/>
      <c r="K36" s="29"/>
      <c r="L36" s="29"/>
    </row>
    <row r="37" spans="1:12" ht="19.5" customHeight="1">
      <c r="A37" s="72" t="s">
        <v>19</v>
      </c>
      <c r="B37" s="72"/>
      <c r="C37" s="72"/>
      <c r="D37" s="72"/>
      <c r="E37" s="72"/>
      <c r="F37" s="72"/>
      <c r="G37" s="72"/>
      <c r="H37" s="72"/>
      <c r="I37" s="72"/>
      <c r="J37" s="72"/>
      <c r="K37" s="29"/>
      <c r="L37" s="29"/>
    </row>
    <row r="38" spans="1:12" ht="9" customHeight="1">
      <c r="A38" s="7" t="s">
        <v>34</v>
      </c>
      <c r="B38" s="19">
        <v>10317</v>
      </c>
      <c r="C38" s="19">
        <v>5682</v>
      </c>
      <c r="D38" s="19">
        <v>860</v>
      </c>
      <c r="E38" s="27">
        <f>SUM(G38:J38)</f>
        <v>16859</v>
      </c>
      <c r="F38" s="16"/>
      <c r="G38" s="19">
        <v>6459</v>
      </c>
      <c r="H38" s="19">
        <v>1064</v>
      </c>
      <c r="I38" s="19">
        <v>1262</v>
      </c>
      <c r="J38" s="19">
        <v>8074</v>
      </c>
      <c r="K38" s="29"/>
      <c r="L38" s="29"/>
    </row>
    <row r="39" spans="1:12" ht="9" customHeight="1">
      <c r="A39" s="7" t="s">
        <v>42</v>
      </c>
      <c r="B39" s="16">
        <f>SUM(B41:B46)</f>
        <v>16549</v>
      </c>
      <c r="C39" s="16">
        <f>SUM(C41:C46)</f>
        <v>9090</v>
      </c>
      <c r="D39" s="16">
        <f>SUM(D41:D46)</f>
        <v>3354</v>
      </c>
      <c r="E39" s="27">
        <f aca="true" t="shared" si="1" ref="E39:E64">SUM(G39:J39)</f>
        <v>28993</v>
      </c>
      <c r="F39" s="16"/>
      <c r="G39" s="16">
        <f>SUM(G41:G46)</f>
        <v>4447</v>
      </c>
      <c r="H39" s="16">
        <f>SUM(H41:H46)</f>
        <v>3637</v>
      </c>
      <c r="I39" s="16">
        <f>SUM(I41:I46)</f>
        <v>2208</v>
      </c>
      <c r="J39" s="16">
        <f>SUM(J41:J46)</f>
        <v>18701</v>
      </c>
      <c r="K39" s="29"/>
      <c r="L39" s="29"/>
    </row>
    <row r="40" spans="1:12" s="31" customFormat="1" ht="9">
      <c r="A40" s="64" t="s">
        <v>43</v>
      </c>
      <c r="B40" s="25">
        <f>SUM(B41:B45)</f>
        <v>8034</v>
      </c>
      <c r="C40" s="25">
        <f>SUM(C41:C45)</f>
        <v>3686</v>
      </c>
      <c r="D40" s="25">
        <f>SUM(D41:D45)</f>
        <v>3280</v>
      </c>
      <c r="E40" s="27">
        <f t="shared" si="1"/>
        <v>15000</v>
      </c>
      <c r="F40" s="25"/>
      <c r="G40" s="25">
        <f>SUM(G41:G45)</f>
        <v>3234</v>
      </c>
      <c r="H40" s="25">
        <f>SUM(H41:H45)</f>
        <v>2668</v>
      </c>
      <c r="I40" s="25">
        <f>SUM(I41:I45)</f>
        <v>1147</v>
      </c>
      <c r="J40" s="25">
        <f>SUM(J41:J45)</f>
        <v>7951</v>
      </c>
      <c r="K40" s="65"/>
      <c r="L40" s="65"/>
    </row>
    <row r="41" spans="1:12" s="35" customFormat="1" ht="9">
      <c r="A41" s="30" t="s">
        <v>44</v>
      </c>
      <c r="B41" s="27">
        <v>2303</v>
      </c>
      <c r="C41" s="27">
        <v>20</v>
      </c>
      <c r="D41" s="27">
        <v>1</v>
      </c>
      <c r="E41" s="27">
        <f t="shared" si="1"/>
        <v>2324</v>
      </c>
      <c r="F41" s="25"/>
      <c r="G41" s="27">
        <v>870</v>
      </c>
      <c r="H41" s="27">
        <v>363</v>
      </c>
      <c r="I41" s="27">
        <v>188</v>
      </c>
      <c r="J41" s="27">
        <v>903</v>
      </c>
      <c r="K41" s="29"/>
      <c r="L41" s="29"/>
    </row>
    <row r="42" spans="1:12" s="35" customFormat="1" ht="9">
      <c r="A42" s="30" t="s">
        <v>45</v>
      </c>
      <c r="B42" s="27">
        <v>887</v>
      </c>
      <c r="C42" s="27">
        <v>62</v>
      </c>
      <c r="D42" s="27">
        <v>1</v>
      </c>
      <c r="E42" s="27">
        <f t="shared" si="1"/>
        <v>950</v>
      </c>
      <c r="F42" s="25"/>
      <c r="G42" s="27">
        <v>193</v>
      </c>
      <c r="H42" s="27">
        <v>66</v>
      </c>
      <c r="I42" s="27">
        <v>90</v>
      </c>
      <c r="J42" s="27">
        <v>601</v>
      </c>
      <c r="K42" s="29"/>
      <c r="L42" s="29"/>
    </row>
    <row r="43" spans="1:12" s="31" customFormat="1" ht="9">
      <c r="A43" s="30" t="s">
        <v>46</v>
      </c>
      <c r="B43" s="27">
        <v>91</v>
      </c>
      <c r="C43" s="27">
        <v>1</v>
      </c>
      <c r="D43" s="27">
        <v>0</v>
      </c>
      <c r="E43" s="27">
        <f t="shared" si="1"/>
        <v>92</v>
      </c>
      <c r="F43" s="25"/>
      <c r="G43" s="27">
        <v>4</v>
      </c>
      <c r="H43" s="27">
        <v>0</v>
      </c>
      <c r="I43" s="27">
        <v>9</v>
      </c>
      <c r="J43" s="27">
        <v>79</v>
      </c>
      <c r="K43" s="29"/>
      <c r="L43" s="29"/>
    </row>
    <row r="44" spans="1:12" s="31" customFormat="1" ht="9">
      <c r="A44" s="30" t="s">
        <v>47</v>
      </c>
      <c r="B44" s="27">
        <v>4287</v>
      </c>
      <c r="C44" s="27">
        <v>3424</v>
      </c>
      <c r="D44" s="27">
        <v>3278</v>
      </c>
      <c r="E44" s="27">
        <f>SUM(B44:D44)</f>
        <v>10989</v>
      </c>
      <c r="F44" s="25"/>
      <c r="G44" s="27">
        <v>2032</v>
      </c>
      <c r="H44" s="27">
        <v>2189</v>
      </c>
      <c r="I44" s="27">
        <v>816</v>
      </c>
      <c r="J44" s="27">
        <v>5952</v>
      </c>
      <c r="K44" s="29"/>
      <c r="L44" s="29"/>
    </row>
    <row r="45" spans="1:12" s="31" customFormat="1" ht="9">
      <c r="A45" s="30" t="s">
        <v>48</v>
      </c>
      <c r="B45" s="27">
        <v>466</v>
      </c>
      <c r="C45" s="27">
        <v>179</v>
      </c>
      <c r="D45" s="19">
        <v>0</v>
      </c>
      <c r="E45" s="27">
        <f t="shared" si="1"/>
        <v>645</v>
      </c>
      <c r="F45" s="25"/>
      <c r="G45" s="27">
        <v>135</v>
      </c>
      <c r="H45" s="27">
        <v>50</v>
      </c>
      <c r="I45" s="27">
        <v>44</v>
      </c>
      <c r="J45" s="27">
        <v>416</v>
      </c>
      <c r="K45" s="29"/>
      <c r="L45" s="29"/>
    </row>
    <row r="46" spans="1:12" s="31" customFormat="1" ht="9">
      <c r="A46" s="64" t="s">
        <v>49</v>
      </c>
      <c r="B46" s="27">
        <v>8515</v>
      </c>
      <c r="C46" s="27">
        <v>5404</v>
      </c>
      <c r="D46" s="27">
        <v>74</v>
      </c>
      <c r="E46" s="27">
        <f t="shared" si="1"/>
        <v>13993</v>
      </c>
      <c r="F46" s="25"/>
      <c r="G46" s="27">
        <v>1213</v>
      </c>
      <c r="H46" s="27">
        <v>969</v>
      </c>
      <c r="I46" s="27">
        <v>1061</v>
      </c>
      <c r="J46" s="27">
        <v>10750</v>
      </c>
      <c r="K46" s="65"/>
      <c r="L46" s="65"/>
    </row>
    <row r="47" spans="1:13" s="13" customFormat="1" ht="9">
      <c r="A47" s="7" t="s">
        <v>50</v>
      </c>
      <c r="B47" s="16">
        <f>SUM(B49:B58)-B54</f>
        <v>29368</v>
      </c>
      <c r="C47" s="16">
        <f>SUM(C49:C58)-C54</f>
        <v>8143</v>
      </c>
      <c r="D47" s="16">
        <f>SUM(D49:D58)-D54</f>
        <v>13633</v>
      </c>
      <c r="E47" s="27">
        <f t="shared" si="1"/>
        <v>51144</v>
      </c>
      <c r="F47" s="16"/>
      <c r="G47" s="16">
        <f>SUM(G49:G58)-G54</f>
        <v>6553</v>
      </c>
      <c r="H47" s="16">
        <f>SUM(H49:H58)-H54</f>
        <v>1331</v>
      </c>
      <c r="I47" s="16">
        <f>SUM(I49:I58)-I54</f>
        <v>3829</v>
      </c>
      <c r="J47" s="16">
        <f>SUM(J49:J58)-J54</f>
        <v>39431</v>
      </c>
      <c r="K47" s="29"/>
      <c r="L47" s="29"/>
      <c r="M47" s="40"/>
    </row>
    <row r="48" spans="1:12" s="31" customFormat="1" ht="9">
      <c r="A48" s="64" t="s">
        <v>51</v>
      </c>
      <c r="B48" s="27">
        <f>SUM(B49:B57)-B54</f>
        <v>27246</v>
      </c>
      <c r="C48" s="27">
        <f>SUM(C49:C57)-C54</f>
        <v>5981</v>
      </c>
      <c r="D48" s="27">
        <f>SUM(D49:D57)-D54</f>
        <v>12918</v>
      </c>
      <c r="E48" s="27">
        <f t="shared" si="1"/>
        <v>46145</v>
      </c>
      <c r="F48" s="27"/>
      <c r="G48" s="27">
        <f>SUM(G49:G57)-G54</f>
        <v>4697</v>
      </c>
      <c r="H48" s="27">
        <f>SUM(H49:H57)-H54</f>
        <v>1105</v>
      </c>
      <c r="I48" s="27">
        <f>SUM(I49:I57)-I54</f>
        <v>3716</v>
      </c>
      <c r="J48" s="27">
        <f>SUM(J49:J57)-J54</f>
        <v>36627</v>
      </c>
      <c r="K48" s="65"/>
      <c r="L48" s="65"/>
    </row>
    <row r="49" spans="1:12" s="31" customFormat="1" ht="9">
      <c r="A49" s="30" t="s">
        <v>52</v>
      </c>
      <c r="B49" s="25">
        <v>0</v>
      </c>
      <c r="C49" s="19">
        <v>0</v>
      </c>
      <c r="D49" s="19">
        <v>0</v>
      </c>
      <c r="E49" s="27">
        <f t="shared" si="1"/>
        <v>0</v>
      </c>
      <c r="F49" s="25"/>
      <c r="G49" s="25">
        <v>0</v>
      </c>
      <c r="H49" s="27">
        <v>0</v>
      </c>
      <c r="I49" s="25">
        <v>0</v>
      </c>
      <c r="J49" s="25">
        <v>0</v>
      </c>
      <c r="K49" s="29"/>
      <c r="L49" s="29"/>
    </row>
    <row r="50" spans="1:12" s="31" customFormat="1" ht="9">
      <c r="A50" s="30" t="s">
        <v>53</v>
      </c>
      <c r="B50" s="27">
        <v>298</v>
      </c>
      <c r="C50" s="27">
        <v>83</v>
      </c>
      <c r="D50" s="27">
        <v>34</v>
      </c>
      <c r="E50" s="27">
        <f t="shared" si="1"/>
        <v>415</v>
      </c>
      <c r="F50" s="25"/>
      <c r="G50" s="27">
        <v>2</v>
      </c>
      <c r="H50" s="27">
        <v>8</v>
      </c>
      <c r="I50" s="27">
        <v>35</v>
      </c>
      <c r="J50" s="27">
        <v>370</v>
      </c>
      <c r="K50" s="29"/>
      <c r="L50" s="29"/>
    </row>
    <row r="51" spans="1:12" s="31" customFormat="1" ht="9">
      <c r="A51" s="30" t="s">
        <v>54</v>
      </c>
      <c r="B51" s="27">
        <v>1028</v>
      </c>
      <c r="C51" s="27">
        <v>66</v>
      </c>
      <c r="D51" s="27">
        <v>0</v>
      </c>
      <c r="E51" s="27">
        <f t="shared" si="1"/>
        <v>1094</v>
      </c>
      <c r="F51" s="25"/>
      <c r="G51" s="27">
        <v>66</v>
      </c>
      <c r="H51" s="27">
        <v>18</v>
      </c>
      <c r="I51" s="27">
        <v>53</v>
      </c>
      <c r="J51" s="27">
        <v>957</v>
      </c>
      <c r="K51" s="29"/>
      <c r="L51" s="29"/>
    </row>
    <row r="52" spans="1:12" s="31" customFormat="1" ht="9">
      <c r="A52" s="30" t="s">
        <v>55</v>
      </c>
      <c r="B52" s="27">
        <v>131</v>
      </c>
      <c r="C52" s="27">
        <v>246</v>
      </c>
      <c r="D52" s="27">
        <v>19</v>
      </c>
      <c r="E52" s="27">
        <f t="shared" si="1"/>
        <v>396</v>
      </c>
      <c r="F52" s="25"/>
      <c r="G52" s="27">
        <v>36</v>
      </c>
      <c r="H52" s="27">
        <v>0</v>
      </c>
      <c r="I52" s="27">
        <v>36</v>
      </c>
      <c r="J52" s="27">
        <v>324</v>
      </c>
      <c r="K52" s="29"/>
      <c r="L52" s="29"/>
    </row>
    <row r="53" spans="1:12" s="31" customFormat="1" ht="9">
      <c r="A53" s="30" t="s">
        <v>56</v>
      </c>
      <c r="B53" s="27">
        <v>19102</v>
      </c>
      <c r="C53" s="27">
        <v>3867</v>
      </c>
      <c r="D53" s="27">
        <v>27</v>
      </c>
      <c r="E53" s="27">
        <f t="shared" si="1"/>
        <v>22996</v>
      </c>
      <c r="F53" s="25"/>
      <c r="G53" s="27">
        <v>196</v>
      </c>
      <c r="H53" s="27">
        <v>185</v>
      </c>
      <c r="I53" s="27">
        <v>1940</v>
      </c>
      <c r="J53" s="27">
        <v>20675</v>
      </c>
      <c r="K53" s="29"/>
      <c r="L53" s="29"/>
    </row>
    <row r="54" spans="1:12" s="31" customFormat="1" ht="9">
      <c r="A54" s="30" t="s">
        <v>57</v>
      </c>
      <c r="B54" s="27">
        <v>15865</v>
      </c>
      <c r="C54" s="27">
        <v>3519</v>
      </c>
      <c r="D54" s="27">
        <v>15</v>
      </c>
      <c r="E54" s="27">
        <f t="shared" si="1"/>
        <v>19399</v>
      </c>
      <c r="F54" s="25"/>
      <c r="G54" s="27">
        <v>141</v>
      </c>
      <c r="H54" s="27">
        <v>185</v>
      </c>
      <c r="I54" s="27">
        <v>1485</v>
      </c>
      <c r="J54" s="27">
        <v>17588</v>
      </c>
      <c r="K54" s="29"/>
      <c r="L54" s="29"/>
    </row>
    <row r="55" spans="1:12" s="31" customFormat="1" ht="9">
      <c r="A55" s="30" t="s">
        <v>58</v>
      </c>
      <c r="B55" s="27">
        <v>6297</v>
      </c>
      <c r="C55" s="27">
        <v>116</v>
      </c>
      <c r="D55" s="27">
        <v>99</v>
      </c>
      <c r="E55" s="27">
        <f t="shared" si="1"/>
        <v>6512</v>
      </c>
      <c r="F55" s="25"/>
      <c r="G55" s="27">
        <v>3721</v>
      </c>
      <c r="H55" s="27">
        <v>843</v>
      </c>
      <c r="I55" s="27">
        <v>994</v>
      </c>
      <c r="J55" s="27">
        <v>954</v>
      </c>
      <c r="K55" s="29"/>
      <c r="L55" s="29"/>
    </row>
    <row r="56" spans="1:12" s="31" customFormat="1" ht="9">
      <c r="A56" s="30" t="s">
        <v>59</v>
      </c>
      <c r="B56" s="27">
        <v>88</v>
      </c>
      <c r="C56" s="27">
        <v>1062</v>
      </c>
      <c r="D56" s="27">
        <v>12427</v>
      </c>
      <c r="E56" s="27">
        <f t="shared" si="1"/>
        <v>13577</v>
      </c>
      <c r="F56" s="25"/>
      <c r="G56" s="27">
        <v>606</v>
      </c>
      <c r="H56" s="27">
        <v>43</v>
      </c>
      <c r="I56" s="27">
        <v>651</v>
      </c>
      <c r="J56" s="27">
        <v>12277</v>
      </c>
      <c r="K56" s="29"/>
      <c r="L56" s="29"/>
    </row>
    <row r="57" spans="1:12" s="31" customFormat="1" ht="9">
      <c r="A57" s="30" t="s">
        <v>60</v>
      </c>
      <c r="B57" s="27">
        <v>302</v>
      </c>
      <c r="C57" s="27">
        <v>541</v>
      </c>
      <c r="D57" s="27">
        <v>312</v>
      </c>
      <c r="E57" s="27">
        <f t="shared" si="1"/>
        <v>1155</v>
      </c>
      <c r="F57" s="25"/>
      <c r="G57" s="27">
        <v>70</v>
      </c>
      <c r="H57" s="27">
        <v>8</v>
      </c>
      <c r="I57" s="27">
        <v>7</v>
      </c>
      <c r="J57" s="27">
        <v>1070</v>
      </c>
      <c r="K57" s="29"/>
      <c r="L57" s="29"/>
    </row>
    <row r="58" spans="1:12" s="31" customFormat="1" ht="9">
      <c r="A58" s="64" t="s">
        <v>40</v>
      </c>
      <c r="B58" s="27">
        <v>2122</v>
      </c>
      <c r="C58" s="27">
        <v>2162</v>
      </c>
      <c r="D58" s="27">
        <v>715</v>
      </c>
      <c r="E58" s="27">
        <f t="shared" si="1"/>
        <v>4999</v>
      </c>
      <c r="F58" s="25"/>
      <c r="G58" s="27">
        <v>1856</v>
      </c>
      <c r="H58" s="25">
        <v>226</v>
      </c>
      <c r="I58" s="27">
        <v>113</v>
      </c>
      <c r="J58" s="27">
        <v>2804</v>
      </c>
      <c r="K58" s="65"/>
      <c r="L58" s="65"/>
    </row>
    <row r="59" spans="1:12" s="17" customFormat="1" ht="9">
      <c r="A59" s="18" t="s">
        <v>10</v>
      </c>
      <c r="B59" s="22">
        <f>SUM(B38:B39)+B47</f>
        <v>56234</v>
      </c>
      <c r="C59" s="22">
        <f>SUM(C38:C39)+C47</f>
        <v>22915</v>
      </c>
      <c r="D59" s="22">
        <f>SUM(D38:D39)+D47</f>
        <v>17847</v>
      </c>
      <c r="E59" s="20">
        <f t="shared" si="1"/>
        <v>96996</v>
      </c>
      <c r="F59" s="22"/>
      <c r="G59" s="28">
        <f>SUM(G38:G39)+G47</f>
        <v>17459</v>
      </c>
      <c r="H59" s="28">
        <f>SUM(H38:H39)+H47</f>
        <v>6032</v>
      </c>
      <c r="I59" s="28">
        <f>SUM(I38:I39)+I47</f>
        <v>7299</v>
      </c>
      <c r="J59" s="28">
        <f>SUM(J38:J39)+J47</f>
        <v>66206</v>
      </c>
      <c r="K59" s="29"/>
      <c r="L59" s="29"/>
    </row>
    <row r="60" spans="1:12" s="17" customFormat="1" ht="9" customHeight="1">
      <c r="A60" s="18" t="s">
        <v>11</v>
      </c>
      <c r="B60" s="20">
        <v>206793</v>
      </c>
      <c r="C60" s="20">
        <v>82614</v>
      </c>
      <c r="D60" s="20">
        <v>2054</v>
      </c>
      <c r="E60" s="20">
        <f t="shared" si="1"/>
        <v>291461</v>
      </c>
      <c r="F60" s="22"/>
      <c r="G60" s="22">
        <v>17905</v>
      </c>
      <c r="H60" s="22">
        <v>9793</v>
      </c>
      <c r="I60" s="22">
        <v>23479</v>
      </c>
      <c r="J60" s="22">
        <v>240284</v>
      </c>
      <c r="K60" s="29"/>
      <c r="L60" s="29"/>
    </row>
    <row r="61" spans="1:12" s="17" customFormat="1" ht="9">
      <c r="A61" s="18" t="s">
        <v>12</v>
      </c>
      <c r="B61" s="20">
        <v>8345</v>
      </c>
      <c r="C61" s="20">
        <v>6739</v>
      </c>
      <c r="D61" s="20">
        <v>1286</v>
      </c>
      <c r="E61" s="20">
        <f t="shared" si="1"/>
        <v>16370</v>
      </c>
      <c r="F61" s="22"/>
      <c r="G61" s="20">
        <v>1890</v>
      </c>
      <c r="H61" s="20">
        <v>225</v>
      </c>
      <c r="I61" s="20">
        <v>1068</v>
      </c>
      <c r="J61" s="20">
        <v>13187</v>
      </c>
      <c r="K61" s="29"/>
      <c r="L61" s="29"/>
    </row>
    <row r="62" spans="1:12" s="13" customFormat="1" ht="9">
      <c r="A62" s="7" t="s">
        <v>61</v>
      </c>
      <c r="B62" s="19">
        <v>320</v>
      </c>
      <c r="C62" s="19">
        <v>1647</v>
      </c>
      <c r="D62" s="19">
        <v>15</v>
      </c>
      <c r="E62" s="19">
        <f t="shared" si="1"/>
        <v>1982</v>
      </c>
      <c r="F62" s="16"/>
      <c r="G62" s="19">
        <v>439</v>
      </c>
      <c r="H62" s="19">
        <v>28</v>
      </c>
      <c r="I62" s="19">
        <v>121</v>
      </c>
      <c r="J62" s="19">
        <v>1394</v>
      </c>
      <c r="K62" s="29"/>
      <c r="L62" s="29"/>
    </row>
    <row r="63" spans="1:12" s="17" customFormat="1" ht="9">
      <c r="A63" s="18" t="s">
        <v>13</v>
      </c>
      <c r="B63" s="20">
        <v>0</v>
      </c>
      <c r="C63" s="19">
        <v>0</v>
      </c>
      <c r="D63" s="19">
        <v>0</v>
      </c>
      <c r="E63" s="19">
        <f t="shared" si="1"/>
        <v>0</v>
      </c>
      <c r="F63" s="20"/>
      <c r="G63" s="20">
        <v>0</v>
      </c>
      <c r="H63" s="20">
        <v>0</v>
      </c>
      <c r="I63" s="20">
        <v>0</v>
      </c>
      <c r="J63" s="20">
        <v>0</v>
      </c>
      <c r="K63" s="29"/>
      <c r="L63" s="29"/>
    </row>
    <row r="64" spans="1:12" s="17" customFormat="1" ht="9">
      <c r="A64" s="18" t="s">
        <v>4</v>
      </c>
      <c r="B64" s="22">
        <f>SUM(B59:B61)+B63</f>
        <v>271372</v>
      </c>
      <c r="C64" s="22">
        <f>SUM(C59:C61)+C63</f>
        <v>112268</v>
      </c>
      <c r="D64" s="22">
        <f>SUM(D59:D61)+D63</f>
        <v>21187</v>
      </c>
      <c r="E64" s="20">
        <f t="shared" si="1"/>
        <v>404827</v>
      </c>
      <c r="F64" s="22"/>
      <c r="G64" s="20">
        <f>SUM(G59:G61)+G63</f>
        <v>37254</v>
      </c>
      <c r="H64" s="20">
        <f>SUM(H59:H61)+H63</f>
        <v>16050</v>
      </c>
      <c r="I64" s="20">
        <f>SUM(I59:I61)+I63</f>
        <v>31846</v>
      </c>
      <c r="J64" s="20">
        <f>SUM(J59:J61)+J63</f>
        <v>319677</v>
      </c>
      <c r="K64" s="29"/>
      <c r="L64" s="29"/>
    </row>
    <row r="65" spans="1:10" s="11" customFormat="1" ht="9">
      <c r="A65" s="62"/>
      <c r="B65" s="10"/>
      <c r="C65" s="10"/>
      <c r="D65" s="10"/>
      <c r="E65" s="10"/>
      <c r="F65" s="23">
        <v>0</v>
      </c>
      <c r="G65" s="23"/>
      <c r="H65" s="23"/>
      <c r="I65" s="23"/>
      <c r="J65" s="23"/>
    </row>
    <row r="66" s="11" customFormat="1" ht="9">
      <c r="E66" s="63"/>
    </row>
    <row r="67" s="11" customFormat="1" ht="9"/>
    <row r="68" s="11" customFormat="1" ht="9"/>
    <row r="69" spans="7:10" s="11" customFormat="1" ht="9">
      <c r="G69" s="63"/>
      <c r="H69" s="63"/>
      <c r="I69" s="63"/>
      <c r="J69" s="63"/>
    </row>
    <row r="70" spans="7:10" ht="9">
      <c r="G70" s="29"/>
      <c r="H70" s="29"/>
      <c r="I70" s="29"/>
      <c r="J70" s="29"/>
    </row>
  </sheetData>
  <mergeCells count="6">
    <mergeCell ref="B5:D5"/>
    <mergeCell ref="G5:J5"/>
    <mergeCell ref="A8:J8"/>
    <mergeCell ref="A37:J37"/>
    <mergeCell ref="E5:E6"/>
    <mergeCell ref="A5:A6"/>
  </mergeCells>
  <printOptions horizontalCentered="1"/>
  <pageMargins left="0.984251968503937" right="1.299212598425197" top="0.984251968503937" bottom="1.7716535433070868" header="0" footer="1.4566929133858268"/>
  <pageSetup horizontalDpi="300" verticalDpi="300" orientation="portrait" paperSize="9" r:id="rId2"/>
  <headerFooter alignWithMargins="0">
    <oddFooter>&amp;C128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70"/>
  <sheetViews>
    <sheetView workbookViewId="0" topLeftCell="A1">
      <selection activeCell="B5" sqref="B5:D5"/>
    </sheetView>
  </sheetViews>
  <sheetFormatPr defaultColWidth="9.140625" defaultRowHeight="12.75"/>
  <cols>
    <col min="1" max="1" width="21.00390625" style="1" customWidth="1"/>
    <col min="2" max="2" width="7.421875" style="1" customWidth="1"/>
    <col min="3" max="3" width="6.57421875" style="1" customWidth="1"/>
    <col min="4" max="4" width="6.8515625" style="1" customWidth="1"/>
    <col min="5" max="5" width="6.28125" style="1" customWidth="1"/>
    <col min="6" max="6" width="0.9921875" style="1" customWidth="1"/>
    <col min="7" max="7" width="7.140625" style="1" customWidth="1"/>
    <col min="8" max="8" width="7.00390625" style="1" customWidth="1"/>
    <col min="9" max="9" width="6.8515625" style="1" customWidth="1"/>
    <col min="10" max="10" width="6.28125" style="1" customWidth="1"/>
    <col min="11" max="16384" width="9.140625" style="1" customWidth="1"/>
  </cols>
  <sheetData>
    <row r="2" s="2" customFormat="1" ht="12" customHeight="1">
      <c r="A2" s="2" t="s">
        <v>41</v>
      </c>
    </row>
    <row r="3" s="2" customFormat="1" ht="12" customHeight="1">
      <c r="A3" s="2" t="s">
        <v>39</v>
      </c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74" t="s">
        <v>0</v>
      </c>
      <c r="B5" s="68" t="s">
        <v>62</v>
      </c>
      <c r="C5" s="71"/>
      <c r="D5" s="71"/>
      <c r="E5" s="69" t="s">
        <v>4</v>
      </c>
      <c r="G5" s="68" t="s">
        <v>38</v>
      </c>
      <c r="H5" s="68"/>
      <c r="I5" s="68"/>
      <c r="J5" s="68"/>
    </row>
    <row r="6" spans="1:10" ht="23.25" customHeight="1">
      <c r="A6" s="73"/>
      <c r="B6" s="3" t="s">
        <v>1</v>
      </c>
      <c r="C6" s="3" t="s">
        <v>2</v>
      </c>
      <c r="D6" s="3" t="s">
        <v>3</v>
      </c>
      <c r="E6" s="73"/>
      <c r="F6" s="3"/>
      <c r="G6" s="3" t="s">
        <v>5</v>
      </c>
      <c r="H6" s="3" t="s">
        <v>6</v>
      </c>
      <c r="I6" s="3" t="s">
        <v>7</v>
      </c>
      <c r="J6" s="3" t="s">
        <v>8</v>
      </c>
    </row>
    <row r="7" ht="6" customHeight="1"/>
    <row r="8" spans="1:10" ht="18.75" customHeight="1">
      <c r="A8" s="72" t="s">
        <v>20</v>
      </c>
      <c r="B8" s="72"/>
      <c r="C8" s="72"/>
      <c r="D8" s="72"/>
      <c r="E8" s="72"/>
      <c r="F8" s="72"/>
      <c r="G8" s="72"/>
      <c r="H8" s="72"/>
      <c r="I8" s="72"/>
      <c r="J8" s="72"/>
    </row>
    <row r="9" spans="1:12" ht="9" customHeight="1">
      <c r="A9" s="7" t="s">
        <v>34</v>
      </c>
      <c r="B9" s="19">
        <v>9178</v>
      </c>
      <c r="C9" s="19">
        <v>5118</v>
      </c>
      <c r="D9" s="19">
        <v>2135</v>
      </c>
      <c r="E9" s="19">
        <f>SUM(G9:J9)</f>
        <v>16431</v>
      </c>
      <c r="F9" s="16"/>
      <c r="G9" s="19">
        <v>4521</v>
      </c>
      <c r="H9" s="19">
        <v>768</v>
      </c>
      <c r="I9" s="19">
        <v>239</v>
      </c>
      <c r="J9" s="19">
        <v>10903</v>
      </c>
      <c r="K9" s="29"/>
      <c r="L9" s="29"/>
    </row>
    <row r="10" spans="1:12" ht="9">
      <c r="A10" s="7" t="s">
        <v>42</v>
      </c>
      <c r="B10" s="16">
        <f>SUM(B12:B17)</f>
        <v>26610</v>
      </c>
      <c r="C10" s="16">
        <f>SUM(C12:C17)</f>
        <v>40230</v>
      </c>
      <c r="D10" s="16">
        <f>SUM(D12:D17)</f>
        <v>15879</v>
      </c>
      <c r="E10" s="19">
        <f aca="true" t="shared" si="0" ref="E10:E35">SUM(G10:J10)</f>
        <v>82719</v>
      </c>
      <c r="F10" s="16"/>
      <c r="G10" s="16">
        <f>SUM(G12:G17)</f>
        <v>19033</v>
      </c>
      <c r="H10" s="16">
        <f>SUM(H12:H17)</f>
        <v>3052</v>
      </c>
      <c r="I10" s="16">
        <f>SUM(I12:I17)</f>
        <v>1343</v>
      </c>
      <c r="J10" s="16">
        <f>SUM(J12:J17)</f>
        <v>59291</v>
      </c>
      <c r="K10" s="29"/>
      <c r="L10" s="29"/>
    </row>
    <row r="11" spans="1:12" s="31" customFormat="1" ht="9">
      <c r="A11" s="64" t="s">
        <v>43</v>
      </c>
      <c r="B11" s="25">
        <f>SUM(B12:B16)</f>
        <v>17411</v>
      </c>
      <c r="C11" s="25">
        <f>SUM(C12:C16)</f>
        <v>32127</v>
      </c>
      <c r="D11" s="25">
        <f>SUM(D12:D16)</f>
        <v>14950</v>
      </c>
      <c r="E11" s="27">
        <f t="shared" si="0"/>
        <v>64488</v>
      </c>
      <c r="F11" s="25"/>
      <c r="G11" s="25">
        <f>SUM(G12:G16)</f>
        <v>14153</v>
      </c>
      <c r="H11" s="25">
        <f>SUM(H12:H16)</f>
        <v>2133</v>
      </c>
      <c r="I11" s="25">
        <f>SUM(I12:I16)</f>
        <v>939</v>
      </c>
      <c r="J11" s="25">
        <f>SUM(J12:J16)</f>
        <v>47263</v>
      </c>
      <c r="K11" s="65"/>
      <c r="L11" s="65"/>
    </row>
    <row r="12" spans="1:12" s="31" customFormat="1" ht="9">
      <c r="A12" s="30" t="s">
        <v>44</v>
      </c>
      <c r="B12" s="27">
        <v>4002</v>
      </c>
      <c r="C12" s="27">
        <v>628</v>
      </c>
      <c r="D12" s="27">
        <v>4</v>
      </c>
      <c r="E12" s="27">
        <f t="shared" si="0"/>
        <v>4634</v>
      </c>
      <c r="F12" s="25"/>
      <c r="G12" s="27">
        <v>2403</v>
      </c>
      <c r="H12" s="27">
        <v>139</v>
      </c>
      <c r="I12" s="27">
        <v>47</v>
      </c>
      <c r="J12" s="27">
        <v>2045</v>
      </c>
      <c r="K12" s="29"/>
      <c r="L12" s="29"/>
    </row>
    <row r="13" spans="1:20" s="31" customFormat="1" ht="9" customHeight="1">
      <c r="A13" s="30" t="s">
        <v>45</v>
      </c>
      <c r="B13" s="27">
        <v>451</v>
      </c>
      <c r="C13" s="27">
        <v>90</v>
      </c>
      <c r="D13" s="27">
        <v>1</v>
      </c>
      <c r="E13" s="27">
        <f t="shared" si="0"/>
        <v>542</v>
      </c>
      <c r="F13" s="25"/>
      <c r="G13" s="27">
        <v>203</v>
      </c>
      <c r="H13" s="27">
        <v>8</v>
      </c>
      <c r="I13" s="27">
        <v>13</v>
      </c>
      <c r="J13" s="27">
        <v>318</v>
      </c>
      <c r="K13" s="29"/>
      <c r="L13" s="29"/>
      <c r="S13" s="32"/>
      <c r="T13" s="32"/>
    </row>
    <row r="14" spans="1:12" s="31" customFormat="1" ht="9">
      <c r="A14" s="30" t="s">
        <v>46</v>
      </c>
      <c r="B14" s="27">
        <v>362</v>
      </c>
      <c r="C14" s="27">
        <v>86</v>
      </c>
      <c r="D14" s="27">
        <v>0</v>
      </c>
      <c r="E14" s="27">
        <f t="shared" si="0"/>
        <v>448</v>
      </c>
      <c r="F14" s="25"/>
      <c r="G14" s="27">
        <v>24</v>
      </c>
      <c r="H14" s="27">
        <v>12</v>
      </c>
      <c r="I14" s="27">
        <v>0</v>
      </c>
      <c r="J14" s="27">
        <v>412</v>
      </c>
      <c r="K14" s="29"/>
      <c r="L14" s="29"/>
    </row>
    <row r="15" spans="1:12" s="31" customFormat="1" ht="9">
      <c r="A15" s="30" t="s">
        <v>47</v>
      </c>
      <c r="B15" s="27">
        <v>8627</v>
      </c>
      <c r="C15" s="27">
        <v>28296</v>
      </c>
      <c r="D15" s="27">
        <v>14818</v>
      </c>
      <c r="E15" s="27">
        <f>SUM(B15:D15)</f>
        <v>51741</v>
      </c>
      <c r="F15" s="25"/>
      <c r="G15" s="27">
        <v>10338</v>
      </c>
      <c r="H15" s="27">
        <v>1849</v>
      </c>
      <c r="I15" s="27">
        <v>770</v>
      </c>
      <c r="J15" s="27">
        <v>38784</v>
      </c>
      <c r="K15" s="29"/>
      <c r="L15" s="29"/>
    </row>
    <row r="16" spans="1:12" s="31" customFormat="1" ht="9">
      <c r="A16" s="30" t="s">
        <v>48</v>
      </c>
      <c r="B16" s="27">
        <v>3969</v>
      </c>
      <c r="C16" s="27">
        <v>3027</v>
      </c>
      <c r="D16" s="27">
        <v>127</v>
      </c>
      <c r="E16" s="27">
        <f t="shared" si="0"/>
        <v>7123</v>
      </c>
      <c r="F16" s="25"/>
      <c r="G16" s="27">
        <v>1185</v>
      </c>
      <c r="H16" s="27">
        <v>125</v>
      </c>
      <c r="I16" s="27">
        <v>109</v>
      </c>
      <c r="J16" s="27">
        <v>5704</v>
      </c>
      <c r="K16" s="29"/>
      <c r="L16" s="29"/>
    </row>
    <row r="17" spans="1:12" s="31" customFormat="1" ht="9">
      <c r="A17" s="64" t="s">
        <v>49</v>
      </c>
      <c r="B17" s="27">
        <v>9199</v>
      </c>
      <c r="C17" s="27">
        <v>8103</v>
      </c>
      <c r="D17" s="27">
        <v>929</v>
      </c>
      <c r="E17" s="27">
        <f t="shared" si="0"/>
        <v>18231</v>
      </c>
      <c r="F17" s="25"/>
      <c r="G17" s="27">
        <v>4880</v>
      </c>
      <c r="H17" s="27">
        <v>919</v>
      </c>
      <c r="I17" s="27">
        <v>404</v>
      </c>
      <c r="J17" s="27">
        <v>12028</v>
      </c>
      <c r="K17" s="65"/>
      <c r="L17" s="65"/>
    </row>
    <row r="18" spans="1:12" ht="9">
      <c r="A18" s="7" t="s">
        <v>50</v>
      </c>
      <c r="B18" s="16">
        <f>SUM(B20:B29)-B25</f>
        <v>82058</v>
      </c>
      <c r="C18" s="16">
        <f>SUM(C20:C29)-C25</f>
        <v>25316</v>
      </c>
      <c r="D18" s="16">
        <f>SUM(D20:D29)-D25</f>
        <v>4591</v>
      </c>
      <c r="E18" s="19">
        <f t="shared" si="0"/>
        <v>111965</v>
      </c>
      <c r="F18" s="16"/>
      <c r="G18" s="16">
        <f>SUM(G20:G29)-G25</f>
        <v>14570</v>
      </c>
      <c r="H18" s="16">
        <f>SUM(H20:H29)-H25</f>
        <v>4013</v>
      </c>
      <c r="I18" s="16">
        <f>SUM(I20:I29)-I25</f>
        <v>3384</v>
      </c>
      <c r="J18" s="16">
        <f>SUM(J20:J29)-J25</f>
        <v>89998</v>
      </c>
      <c r="K18" s="29"/>
      <c r="L18" s="29"/>
    </row>
    <row r="19" spans="1:12" s="31" customFormat="1" ht="9">
      <c r="A19" s="64" t="s">
        <v>51</v>
      </c>
      <c r="B19" s="27">
        <f>SUM(B20:B28)-B25</f>
        <v>80299</v>
      </c>
      <c r="C19" s="27">
        <f>SUM(C20:C28)-C25</f>
        <v>22575</v>
      </c>
      <c r="D19" s="27">
        <f>SUM(D20:D28)-D25</f>
        <v>4351</v>
      </c>
      <c r="E19" s="27">
        <f t="shared" si="0"/>
        <v>107225</v>
      </c>
      <c r="F19" s="27"/>
      <c r="G19" s="27">
        <f>SUM(G20:G28)-G25</f>
        <v>12919</v>
      </c>
      <c r="H19" s="27">
        <f>SUM(H20:H28)-H25</f>
        <v>3957</v>
      </c>
      <c r="I19" s="27">
        <f>SUM(I20:I28)-I25</f>
        <v>3225</v>
      </c>
      <c r="J19" s="27">
        <f>SUM(J20:J28)-J25</f>
        <v>87124</v>
      </c>
      <c r="K19" s="65"/>
      <c r="L19" s="65"/>
    </row>
    <row r="20" spans="1:12" s="31" customFormat="1" ht="9">
      <c r="A20" s="30" t="s">
        <v>52</v>
      </c>
      <c r="B20" s="27">
        <v>0</v>
      </c>
      <c r="C20" s="27">
        <v>717</v>
      </c>
      <c r="D20" s="27">
        <v>530</v>
      </c>
      <c r="E20" s="27">
        <f t="shared" si="0"/>
        <v>1247</v>
      </c>
      <c r="F20" s="25"/>
      <c r="G20" s="27">
        <v>74</v>
      </c>
      <c r="H20" s="27">
        <v>0</v>
      </c>
      <c r="I20" s="27">
        <v>138</v>
      </c>
      <c r="J20" s="27">
        <v>1035</v>
      </c>
      <c r="K20" s="29"/>
      <c r="L20" s="29"/>
    </row>
    <row r="21" spans="1:12" s="31" customFormat="1" ht="9">
      <c r="A21" s="30" t="s">
        <v>53</v>
      </c>
      <c r="B21" s="27">
        <v>27</v>
      </c>
      <c r="C21" s="27">
        <v>608</v>
      </c>
      <c r="D21" s="27">
        <v>0</v>
      </c>
      <c r="E21" s="27">
        <f t="shared" si="0"/>
        <v>635</v>
      </c>
      <c r="F21" s="25"/>
      <c r="G21" s="27">
        <v>0</v>
      </c>
      <c r="H21" s="27">
        <v>19</v>
      </c>
      <c r="I21" s="27">
        <v>60</v>
      </c>
      <c r="J21" s="27">
        <v>556</v>
      </c>
      <c r="K21" s="29"/>
      <c r="L21" s="29"/>
    </row>
    <row r="22" spans="1:12" s="31" customFormat="1" ht="9">
      <c r="A22" s="30" t="s">
        <v>54</v>
      </c>
      <c r="B22" s="27">
        <v>2324</v>
      </c>
      <c r="C22" s="27">
        <v>1197</v>
      </c>
      <c r="D22" s="27">
        <v>0</v>
      </c>
      <c r="E22" s="27">
        <f t="shared" si="0"/>
        <v>3521</v>
      </c>
      <c r="F22" s="25"/>
      <c r="G22" s="27">
        <v>1399</v>
      </c>
      <c r="H22" s="27">
        <v>166</v>
      </c>
      <c r="I22" s="27">
        <v>387</v>
      </c>
      <c r="J22" s="27">
        <v>1569</v>
      </c>
      <c r="K22" s="29"/>
      <c r="L22" s="29"/>
    </row>
    <row r="23" spans="1:12" s="31" customFormat="1" ht="9">
      <c r="A23" s="30" t="s">
        <v>55</v>
      </c>
      <c r="B23" s="27">
        <v>256</v>
      </c>
      <c r="C23" s="27">
        <v>1877</v>
      </c>
      <c r="D23" s="27">
        <v>61</v>
      </c>
      <c r="E23" s="27">
        <f t="shared" si="0"/>
        <v>2194</v>
      </c>
      <c r="F23" s="25"/>
      <c r="G23" s="27">
        <v>115</v>
      </c>
      <c r="H23" s="27">
        <v>22</v>
      </c>
      <c r="I23" s="27">
        <v>28</v>
      </c>
      <c r="J23" s="27">
        <v>2029</v>
      </c>
      <c r="K23" s="29"/>
      <c r="L23" s="29"/>
    </row>
    <row r="24" spans="1:12" s="31" customFormat="1" ht="9">
      <c r="A24" s="30" t="s">
        <v>56</v>
      </c>
      <c r="B24" s="27">
        <v>63279</v>
      </c>
      <c r="C24" s="27">
        <v>14325</v>
      </c>
      <c r="D24" s="27">
        <v>2457</v>
      </c>
      <c r="E24" s="27">
        <f t="shared" si="0"/>
        <v>80061</v>
      </c>
      <c r="F24" s="25"/>
      <c r="G24" s="27">
        <v>1625</v>
      </c>
      <c r="H24" s="27">
        <v>333</v>
      </c>
      <c r="I24" s="27">
        <v>2253</v>
      </c>
      <c r="J24" s="27">
        <v>75850</v>
      </c>
      <c r="K24" s="29"/>
      <c r="L24" s="29"/>
    </row>
    <row r="25" spans="1:12" s="31" customFormat="1" ht="9">
      <c r="A25" s="30" t="s">
        <v>57</v>
      </c>
      <c r="B25" s="27">
        <v>60965</v>
      </c>
      <c r="C25" s="27">
        <v>11747</v>
      </c>
      <c r="D25" s="27">
        <v>2436</v>
      </c>
      <c r="E25" s="27">
        <f t="shared" si="0"/>
        <v>75148</v>
      </c>
      <c r="F25" s="25"/>
      <c r="G25" s="27">
        <v>909</v>
      </c>
      <c r="H25" s="27">
        <v>191</v>
      </c>
      <c r="I25" s="27">
        <v>2209</v>
      </c>
      <c r="J25" s="27">
        <v>71839</v>
      </c>
      <c r="K25" s="29"/>
      <c r="L25" s="29"/>
    </row>
    <row r="26" spans="1:12" s="31" customFormat="1" ht="9">
      <c r="A26" s="30" t="s">
        <v>58</v>
      </c>
      <c r="B26" s="27">
        <v>13872</v>
      </c>
      <c r="C26" s="27">
        <v>538</v>
      </c>
      <c r="D26" s="27">
        <v>0</v>
      </c>
      <c r="E26" s="27">
        <f t="shared" si="0"/>
        <v>14410</v>
      </c>
      <c r="F26" s="25"/>
      <c r="G26" s="27">
        <v>9405</v>
      </c>
      <c r="H26" s="27">
        <v>3399</v>
      </c>
      <c r="I26" s="27">
        <v>99</v>
      </c>
      <c r="J26" s="27">
        <v>1507</v>
      </c>
      <c r="K26" s="29"/>
      <c r="L26" s="29"/>
    </row>
    <row r="27" spans="1:12" s="31" customFormat="1" ht="9">
      <c r="A27" s="30" t="s">
        <v>59</v>
      </c>
      <c r="B27" s="27">
        <v>226</v>
      </c>
      <c r="C27" s="27">
        <v>2976</v>
      </c>
      <c r="D27" s="27">
        <v>1142</v>
      </c>
      <c r="E27" s="27">
        <f t="shared" si="0"/>
        <v>4344</v>
      </c>
      <c r="F27" s="25"/>
      <c r="G27" s="27">
        <v>220</v>
      </c>
      <c r="H27" s="27">
        <v>11</v>
      </c>
      <c r="I27" s="27">
        <v>254</v>
      </c>
      <c r="J27" s="27">
        <v>3859</v>
      </c>
      <c r="K27" s="29"/>
      <c r="L27" s="29"/>
    </row>
    <row r="28" spans="1:12" s="31" customFormat="1" ht="9">
      <c r="A28" s="30" t="s">
        <v>60</v>
      </c>
      <c r="B28" s="27">
        <v>315</v>
      </c>
      <c r="C28" s="27">
        <v>337</v>
      </c>
      <c r="D28" s="27">
        <v>161</v>
      </c>
      <c r="E28" s="27">
        <f t="shared" si="0"/>
        <v>813</v>
      </c>
      <c r="F28" s="25"/>
      <c r="G28" s="27">
        <v>81</v>
      </c>
      <c r="H28" s="27">
        <v>7</v>
      </c>
      <c r="I28" s="27">
        <v>6</v>
      </c>
      <c r="J28" s="27">
        <v>719</v>
      </c>
      <c r="K28" s="29"/>
      <c r="L28" s="29"/>
    </row>
    <row r="29" spans="1:12" s="31" customFormat="1" ht="9">
      <c r="A29" s="64" t="s">
        <v>40</v>
      </c>
      <c r="B29" s="27">
        <v>1759</v>
      </c>
      <c r="C29" s="27">
        <v>2741</v>
      </c>
      <c r="D29" s="27">
        <v>240</v>
      </c>
      <c r="E29" s="27">
        <f t="shared" si="0"/>
        <v>4740</v>
      </c>
      <c r="F29" s="25"/>
      <c r="G29" s="27">
        <v>1651</v>
      </c>
      <c r="H29" s="27">
        <v>56</v>
      </c>
      <c r="I29" s="27">
        <v>159</v>
      </c>
      <c r="J29" s="27">
        <v>2874</v>
      </c>
      <c r="K29" s="65"/>
      <c r="L29" s="65"/>
    </row>
    <row r="30" spans="1:12" s="17" customFormat="1" ht="9" customHeight="1">
      <c r="A30" s="18" t="s">
        <v>10</v>
      </c>
      <c r="B30" s="22">
        <f>SUM(B9:B10)+B18</f>
        <v>117846</v>
      </c>
      <c r="C30" s="22">
        <f>SUM(C9:C10)+C18</f>
        <v>70664</v>
      </c>
      <c r="D30" s="22">
        <f>SUM(D9:D10)+D18</f>
        <v>22605</v>
      </c>
      <c r="E30" s="20">
        <f t="shared" si="0"/>
        <v>211115</v>
      </c>
      <c r="F30" s="22"/>
      <c r="G30" s="22">
        <f>SUM(G9:G10)+G18</f>
        <v>38124</v>
      </c>
      <c r="H30" s="22">
        <f>SUM(H9:H10)+H18</f>
        <v>7833</v>
      </c>
      <c r="I30" s="22">
        <f>SUM(I9:I10)+I18</f>
        <v>4966</v>
      </c>
      <c r="J30" s="22">
        <f>SUM(J9:J10)+J18</f>
        <v>160192</v>
      </c>
      <c r="K30" s="29"/>
      <c r="L30" s="29"/>
    </row>
    <row r="31" spans="1:12" s="17" customFormat="1" ht="9">
      <c r="A31" s="18" t="s">
        <v>11</v>
      </c>
      <c r="B31" s="20">
        <v>181367</v>
      </c>
      <c r="C31" s="20">
        <v>208616</v>
      </c>
      <c r="D31" s="20">
        <v>7186</v>
      </c>
      <c r="E31" s="20">
        <f t="shared" si="0"/>
        <v>397169</v>
      </c>
      <c r="F31" s="22"/>
      <c r="G31" s="20">
        <v>41038</v>
      </c>
      <c r="H31" s="20">
        <v>7862</v>
      </c>
      <c r="I31" s="20">
        <v>9422</v>
      </c>
      <c r="J31" s="20">
        <v>338847</v>
      </c>
      <c r="K31" s="29"/>
      <c r="L31" s="29"/>
    </row>
    <row r="32" spans="1:12" s="17" customFormat="1" ht="9">
      <c r="A32" s="18" t="s">
        <v>12</v>
      </c>
      <c r="B32" s="20">
        <v>17634</v>
      </c>
      <c r="C32" s="20">
        <v>157293</v>
      </c>
      <c r="D32" s="20">
        <v>8626</v>
      </c>
      <c r="E32" s="20">
        <f t="shared" si="0"/>
        <v>183553</v>
      </c>
      <c r="F32" s="22"/>
      <c r="G32" s="20">
        <v>18282</v>
      </c>
      <c r="H32" s="20">
        <v>1765</v>
      </c>
      <c r="I32" s="20">
        <v>1792</v>
      </c>
      <c r="J32" s="20">
        <v>161714</v>
      </c>
      <c r="K32" s="29"/>
      <c r="L32" s="29"/>
    </row>
    <row r="33" spans="1:12" ht="9">
      <c r="A33" s="7" t="s">
        <v>61</v>
      </c>
      <c r="B33" s="19">
        <v>3150</v>
      </c>
      <c r="C33" s="19">
        <v>11501</v>
      </c>
      <c r="D33" s="19">
        <v>4599</v>
      </c>
      <c r="E33" s="19">
        <f t="shared" si="0"/>
        <v>19250</v>
      </c>
      <c r="F33" s="16"/>
      <c r="G33" s="19">
        <v>755</v>
      </c>
      <c r="H33" s="19">
        <v>83</v>
      </c>
      <c r="I33" s="19">
        <v>244</v>
      </c>
      <c r="J33" s="19">
        <v>18168</v>
      </c>
      <c r="K33" s="29"/>
      <c r="L33" s="29"/>
    </row>
    <row r="34" spans="1:12" s="17" customFormat="1" ht="9">
      <c r="A34" s="18" t="s">
        <v>13</v>
      </c>
      <c r="B34" s="20">
        <v>785</v>
      </c>
      <c r="C34" s="20">
        <v>90962</v>
      </c>
      <c r="D34" s="20">
        <v>7264</v>
      </c>
      <c r="E34" s="20">
        <f t="shared" si="0"/>
        <v>99011</v>
      </c>
      <c r="F34" s="22"/>
      <c r="G34" s="20">
        <v>18725</v>
      </c>
      <c r="H34" s="20">
        <v>860</v>
      </c>
      <c r="I34" s="20">
        <v>2154</v>
      </c>
      <c r="J34" s="20">
        <v>77272</v>
      </c>
      <c r="K34" s="29"/>
      <c r="L34" s="29"/>
    </row>
    <row r="35" spans="1:12" s="17" customFormat="1" ht="9">
      <c r="A35" s="18" t="s">
        <v>4</v>
      </c>
      <c r="B35" s="36">
        <f>SUM(B30:B32)+B34</f>
        <v>317632</v>
      </c>
      <c r="C35" s="36">
        <f>SUM(C30:C32)+C34</f>
        <v>527535</v>
      </c>
      <c r="D35" s="36">
        <f>SUM(D30:D32)+D34</f>
        <v>45681</v>
      </c>
      <c r="E35" s="20">
        <f t="shared" si="0"/>
        <v>890848</v>
      </c>
      <c r="F35" s="22"/>
      <c r="G35" s="20">
        <f>SUM(G30:G32)+G34</f>
        <v>116169</v>
      </c>
      <c r="H35" s="20">
        <f>SUM(H30:H32)+H34</f>
        <v>18320</v>
      </c>
      <c r="I35" s="20">
        <f>SUM(I30:I32)+I34</f>
        <v>18334</v>
      </c>
      <c r="J35" s="20">
        <f>SUM(J30:J32)+J34</f>
        <v>738025</v>
      </c>
      <c r="K35" s="29"/>
      <c r="L35" s="29"/>
    </row>
    <row r="36" spans="1:12" ht="6" customHeight="1">
      <c r="A36" s="8"/>
      <c r="B36" s="14"/>
      <c r="C36" s="14"/>
      <c r="D36" s="14"/>
      <c r="E36" s="16"/>
      <c r="F36" s="14"/>
      <c r="G36" s="14"/>
      <c r="H36" s="14"/>
      <c r="I36" s="14"/>
      <c r="J36" s="14"/>
      <c r="K36" s="29"/>
      <c r="L36" s="29"/>
    </row>
    <row r="37" spans="1:12" ht="19.5" customHeight="1">
      <c r="A37" s="72" t="s">
        <v>21</v>
      </c>
      <c r="B37" s="72"/>
      <c r="C37" s="72"/>
      <c r="D37" s="72"/>
      <c r="E37" s="72"/>
      <c r="F37" s="72"/>
      <c r="G37" s="72"/>
      <c r="H37" s="72"/>
      <c r="I37" s="72"/>
      <c r="J37" s="72"/>
      <c r="K37" s="29"/>
      <c r="L37" s="29"/>
    </row>
    <row r="38" spans="1:12" ht="9" customHeight="1">
      <c r="A38" s="7" t="s">
        <v>34</v>
      </c>
      <c r="B38" s="19">
        <v>1006</v>
      </c>
      <c r="C38" s="19">
        <v>3679</v>
      </c>
      <c r="D38" s="27">
        <v>0</v>
      </c>
      <c r="E38" s="19">
        <f>SUM(B38:D38)</f>
        <v>4685</v>
      </c>
      <c r="F38" s="16"/>
      <c r="G38" s="19">
        <v>585</v>
      </c>
      <c r="H38" s="19">
        <v>766</v>
      </c>
      <c r="I38" s="19">
        <v>537</v>
      </c>
      <c r="J38" s="19">
        <v>2797</v>
      </c>
      <c r="K38" s="29"/>
      <c r="L38" s="29"/>
    </row>
    <row r="39" spans="1:12" ht="9" customHeight="1">
      <c r="A39" s="7" t="s">
        <v>42</v>
      </c>
      <c r="B39" s="19">
        <f>SUM(B41:B46)</f>
        <v>5500</v>
      </c>
      <c r="C39" s="19">
        <f>SUM(C41:C46)</f>
        <v>7265</v>
      </c>
      <c r="D39" s="19">
        <f>SUM(D41:D46)</f>
        <v>0</v>
      </c>
      <c r="E39" s="19">
        <f>SUM(E41:E46)</f>
        <v>12765</v>
      </c>
      <c r="F39" s="16"/>
      <c r="G39" s="16">
        <f>SUM(G41:G46)</f>
        <v>2189</v>
      </c>
      <c r="H39" s="16">
        <f>SUM(H41:H46)</f>
        <v>1706</v>
      </c>
      <c r="I39" s="16">
        <f>SUM(I41:I46)</f>
        <v>3343</v>
      </c>
      <c r="J39" s="16">
        <f>SUM(J41:J46)</f>
        <v>5527</v>
      </c>
      <c r="K39" s="29"/>
      <c r="L39" s="29"/>
    </row>
    <row r="40" spans="1:12" s="31" customFormat="1" ht="9">
      <c r="A40" s="64" t="s">
        <v>43</v>
      </c>
      <c r="B40" s="27">
        <f>SUM(B41:B45)</f>
        <v>3847</v>
      </c>
      <c r="C40" s="27">
        <f>SUM(C41:C45)</f>
        <v>5484</v>
      </c>
      <c r="D40" s="27">
        <f>SUM(D41:D45)</f>
        <v>0</v>
      </c>
      <c r="E40" s="27">
        <f>SUM(E41:E45)</f>
        <v>9331</v>
      </c>
      <c r="F40" s="25"/>
      <c r="G40" s="25">
        <f>SUM(G41:G45)</f>
        <v>1268</v>
      </c>
      <c r="H40" s="25">
        <f>SUM(H41:H45)</f>
        <v>1169</v>
      </c>
      <c r="I40" s="25">
        <f>SUM(I41:I45)</f>
        <v>2825</v>
      </c>
      <c r="J40" s="25">
        <f>SUM(J41:J45)</f>
        <v>4069</v>
      </c>
      <c r="K40" s="65"/>
      <c r="L40" s="65"/>
    </row>
    <row r="41" spans="1:12" s="35" customFormat="1" ht="9">
      <c r="A41" s="30" t="s">
        <v>44</v>
      </c>
      <c r="B41" s="27">
        <v>0</v>
      </c>
      <c r="C41" s="27">
        <v>6</v>
      </c>
      <c r="D41" s="27">
        <v>0</v>
      </c>
      <c r="E41" s="27">
        <f aca="true" t="shared" si="1" ref="E41:E64">SUM(B41:D41)</f>
        <v>6</v>
      </c>
      <c r="F41" s="25"/>
      <c r="G41" s="27">
        <v>0</v>
      </c>
      <c r="H41" s="27">
        <v>0</v>
      </c>
      <c r="I41" s="27">
        <v>0</v>
      </c>
      <c r="J41" s="27">
        <v>6</v>
      </c>
      <c r="K41" s="29"/>
      <c r="L41" s="29"/>
    </row>
    <row r="42" spans="1:12" s="35" customFormat="1" ht="9">
      <c r="A42" s="30" t="s">
        <v>45</v>
      </c>
      <c r="B42" s="27">
        <v>0</v>
      </c>
      <c r="C42" s="27">
        <v>4</v>
      </c>
      <c r="D42" s="27">
        <v>0</v>
      </c>
      <c r="E42" s="27">
        <f t="shared" si="1"/>
        <v>4</v>
      </c>
      <c r="F42" s="25"/>
      <c r="G42" s="27">
        <v>0</v>
      </c>
      <c r="H42" s="27">
        <v>0</v>
      </c>
      <c r="I42" s="27">
        <v>0</v>
      </c>
      <c r="J42" s="27">
        <v>4</v>
      </c>
      <c r="K42" s="29"/>
      <c r="L42" s="29"/>
    </row>
    <row r="43" spans="1:12" s="31" customFormat="1" ht="9">
      <c r="A43" s="30" t="s">
        <v>46</v>
      </c>
      <c r="B43" s="27">
        <v>0</v>
      </c>
      <c r="C43" s="27">
        <v>0</v>
      </c>
      <c r="D43" s="27">
        <v>0</v>
      </c>
      <c r="E43" s="27">
        <f t="shared" si="1"/>
        <v>0</v>
      </c>
      <c r="F43" s="25"/>
      <c r="G43" s="27">
        <v>0</v>
      </c>
      <c r="H43" s="27">
        <v>0</v>
      </c>
      <c r="I43" s="27">
        <v>0</v>
      </c>
      <c r="J43" s="27">
        <v>0</v>
      </c>
      <c r="K43" s="29"/>
      <c r="L43" s="29"/>
    </row>
    <row r="44" spans="1:12" s="31" customFormat="1" ht="9">
      <c r="A44" s="30" t="s">
        <v>47</v>
      </c>
      <c r="B44" s="27">
        <v>2243</v>
      </c>
      <c r="C44" s="27">
        <v>3130</v>
      </c>
      <c r="D44" s="27">
        <v>0</v>
      </c>
      <c r="E44" s="27">
        <f t="shared" si="1"/>
        <v>5373</v>
      </c>
      <c r="F44" s="25"/>
      <c r="G44" s="27">
        <v>798</v>
      </c>
      <c r="H44" s="27">
        <v>1034</v>
      </c>
      <c r="I44" s="27">
        <v>1553</v>
      </c>
      <c r="J44" s="27">
        <v>1988</v>
      </c>
      <c r="K44" s="29"/>
      <c r="L44" s="29"/>
    </row>
    <row r="45" spans="1:12" s="31" customFormat="1" ht="9">
      <c r="A45" s="30" t="s">
        <v>48</v>
      </c>
      <c r="B45" s="27">
        <v>1604</v>
      </c>
      <c r="C45" s="27">
        <v>2344</v>
      </c>
      <c r="D45" s="27">
        <v>0</v>
      </c>
      <c r="E45" s="27">
        <f t="shared" si="1"/>
        <v>3948</v>
      </c>
      <c r="F45" s="25"/>
      <c r="G45" s="27">
        <v>470</v>
      </c>
      <c r="H45" s="27">
        <v>135</v>
      </c>
      <c r="I45" s="27">
        <v>1272</v>
      </c>
      <c r="J45" s="27">
        <v>2071</v>
      </c>
      <c r="K45" s="29"/>
      <c r="L45" s="29"/>
    </row>
    <row r="46" spans="1:12" s="31" customFormat="1" ht="9">
      <c r="A46" s="64" t="s">
        <v>49</v>
      </c>
      <c r="B46" s="27">
        <v>1653</v>
      </c>
      <c r="C46" s="27">
        <v>1781</v>
      </c>
      <c r="D46" s="27">
        <v>0</v>
      </c>
      <c r="E46" s="27">
        <f t="shared" si="1"/>
        <v>3434</v>
      </c>
      <c r="F46" s="25"/>
      <c r="G46" s="27">
        <v>921</v>
      </c>
      <c r="H46" s="27">
        <v>537</v>
      </c>
      <c r="I46" s="27">
        <v>518</v>
      </c>
      <c r="J46" s="27">
        <v>1458</v>
      </c>
      <c r="K46" s="65"/>
      <c r="L46" s="65"/>
    </row>
    <row r="47" spans="1:13" s="13" customFormat="1" ht="9">
      <c r="A47" s="7" t="s">
        <v>50</v>
      </c>
      <c r="B47" s="19">
        <f>SUM(B49:B58)-B54</f>
        <v>1546</v>
      </c>
      <c r="C47" s="19">
        <f>SUM(C49:C58)-C54</f>
        <v>6826</v>
      </c>
      <c r="D47" s="27">
        <v>0</v>
      </c>
      <c r="E47" s="19">
        <f t="shared" si="1"/>
        <v>8372</v>
      </c>
      <c r="F47" s="16"/>
      <c r="G47" s="16">
        <f>SUM(G49:G58)-G54</f>
        <v>1306</v>
      </c>
      <c r="H47" s="16">
        <f>SUM(H49:H58)-H54</f>
        <v>460</v>
      </c>
      <c r="I47" s="16">
        <f>SUM(I49:I58)-I54</f>
        <v>1669</v>
      </c>
      <c r="J47" s="16">
        <f>SUM(J49:J58)-J54</f>
        <v>4937</v>
      </c>
      <c r="K47" s="29"/>
      <c r="L47" s="29"/>
      <c r="M47" s="40"/>
    </row>
    <row r="48" spans="1:12" s="31" customFormat="1" ht="9">
      <c r="A48" s="64" t="s">
        <v>51</v>
      </c>
      <c r="B48" s="27">
        <f>SUM(B49:B57)-B54</f>
        <v>1185</v>
      </c>
      <c r="C48" s="27">
        <f>SUM(C49:C57)-C54</f>
        <v>5106</v>
      </c>
      <c r="D48" s="27">
        <v>0</v>
      </c>
      <c r="E48" s="27">
        <f t="shared" si="1"/>
        <v>6291</v>
      </c>
      <c r="F48" s="27"/>
      <c r="G48" s="27">
        <f>SUM(G49:G57)-G54</f>
        <v>247</v>
      </c>
      <c r="H48" s="27">
        <f>SUM(H49:H57)-H54</f>
        <v>412</v>
      </c>
      <c r="I48" s="27">
        <f>SUM(I49:I57)-I54</f>
        <v>1589</v>
      </c>
      <c r="J48" s="27">
        <f>SUM(J49:J57)-J54</f>
        <v>4043</v>
      </c>
      <c r="K48" s="65"/>
      <c r="L48" s="65"/>
    </row>
    <row r="49" spans="1:12" s="31" customFormat="1" ht="9">
      <c r="A49" s="30" t="s">
        <v>52</v>
      </c>
      <c r="B49" s="27">
        <v>0</v>
      </c>
      <c r="C49" s="27">
        <v>0</v>
      </c>
      <c r="D49" s="27">
        <v>0</v>
      </c>
      <c r="E49" s="27">
        <f t="shared" si="1"/>
        <v>0</v>
      </c>
      <c r="F49" s="27"/>
      <c r="G49" s="27">
        <v>0</v>
      </c>
      <c r="H49" s="27">
        <v>0</v>
      </c>
      <c r="I49" s="27">
        <v>0</v>
      </c>
      <c r="J49" s="27">
        <v>0</v>
      </c>
      <c r="K49" s="29"/>
      <c r="L49" s="29"/>
    </row>
    <row r="50" spans="1:12" s="31" customFormat="1" ht="9">
      <c r="A50" s="30" t="s">
        <v>53</v>
      </c>
      <c r="B50" s="27">
        <v>80</v>
      </c>
      <c r="C50" s="27">
        <v>337</v>
      </c>
      <c r="D50" s="27">
        <v>0</v>
      </c>
      <c r="E50" s="27">
        <f t="shared" si="1"/>
        <v>417</v>
      </c>
      <c r="F50" s="25"/>
      <c r="G50" s="27">
        <v>50</v>
      </c>
      <c r="H50" s="27">
        <v>5</v>
      </c>
      <c r="I50" s="27">
        <v>40</v>
      </c>
      <c r="J50" s="27">
        <v>322</v>
      </c>
      <c r="K50" s="29"/>
      <c r="L50" s="29"/>
    </row>
    <row r="51" spans="1:12" s="31" customFormat="1" ht="9">
      <c r="A51" s="30" t="s">
        <v>54</v>
      </c>
      <c r="B51" s="27">
        <v>52</v>
      </c>
      <c r="C51" s="27">
        <v>9</v>
      </c>
      <c r="D51" s="27">
        <v>0</v>
      </c>
      <c r="E51" s="27">
        <f t="shared" si="1"/>
        <v>61</v>
      </c>
      <c r="F51" s="25"/>
      <c r="G51" s="27">
        <v>45</v>
      </c>
      <c r="H51" s="27">
        <v>0</v>
      </c>
      <c r="I51" s="27">
        <v>0</v>
      </c>
      <c r="J51" s="27">
        <v>16</v>
      </c>
      <c r="K51" s="29"/>
      <c r="L51" s="29"/>
    </row>
    <row r="52" spans="1:12" s="31" customFormat="1" ht="9">
      <c r="A52" s="30" t="s">
        <v>55</v>
      </c>
      <c r="B52" s="27">
        <v>63</v>
      </c>
      <c r="C52" s="27">
        <v>1923</v>
      </c>
      <c r="D52" s="27">
        <v>0</v>
      </c>
      <c r="E52" s="27">
        <f t="shared" si="1"/>
        <v>1986</v>
      </c>
      <c r="F52" s="25"/>
      <c r="G52" s="27">
        <v>69</v>
      </c>
      <c r="H52" s="27">
        <v>239</v>
      </c>
      <c r="I52" s="27">
        <v>460</v>
      </c>
      <c r="J52" s="27">
        <v>1218</v>
      </c>
      <c r="K52" s="29"/>
      <c r="L52" s="29"/>
    </row>
    <row r="53" spans="1:12" s="31" customFormat="1" ht="9">
      <c r="A53" s="30" t="s">
        <v>56</v>
      </c>
      <c r="B53" s="27">
        <v>106</v>
      </c>
      <c r="C53" s="27">
        <v>895</v>
      </c>
      <c r="D53" s="27">
        <v>0</v>
      </c>
      <c r="E53" s="27">
        <f t="shared" si="1"/>
        <v>1001</v>
      </c>
      <c r="F53" s="25"/>
      <c r="G53" s="27">
        <v>0</v>
      </c>
      <c r="H53" s="27">
        <v>38</v>
      </c>
      <c r="I53" s="27">
        <v>225</v>
      </c>
      <c r="J53" s="27">
        <v>738</v>
      </c>
      <c r="K53" s="29"/>
      <c r="L53" s="29"/>
    </row>
    <row r="54" spans="1:12" s="31" customFormat="1" ht="9">
      <c r="A54" s="30" t="s">
        <v>57</v>
      </c>
      <c r="B54" s="27">
        <v>46</v>
      </c>
      <c r="C54" s="27">
        <v>380</v>
      </c>
      <c r="D54" s="27">
        <v>0</v>
      </c>
      <c r="E54" s="27">
        <f t="shared" si="1"/>
        <v>426</v>
      </c>
      <c r="F54" s="25"/>
      <c r="G54" s="27">
        <v>0</v>
      </c>
      <c r="H54" s="27">
        <v>2</v>
      </c>
      <c r="I54" s="27">
        <v>119</v>
      </c>
      <c r="J54" s="27">
        <v>305</v>
      </c>
      <c r="K54" s="29"/>
      <c r="L54" s="29"/>
    </row>
    <row r="55" spans="1:12" s="31" customFormat="1" ht="9">
      <c r="A55" s="30" t="s">
        <v>58</v>
      </c>
      <c r="B55" s="27">
        <v>648</v>
      </c>
      <c r="C55" s="27">
        <v>37</v>
      </c>
      <c r="D55" s="27">
        <v>0</v>
      </c>
      <c r="E55" s="27">
        <f t="shared" si="1"/>
        <v>685</v>
      </c>
      <c r="F55" s="25"/>
      <c r="G55" s="27">
        <v>0</v>
      </c>
      <c r="H55" s="27">
        <v>90</v>
      </c>
      <c r="I55" s="27">
        <v>513</v>
      </c>
      <c r="J55" s="27">
        <v>82</v>
      </c>
      <c r="K55" s="29"/>
      <c r="L55" s="29"/>
    </row>
    <row r="56" spans="1:12" s="31" customFormat="1" ht="9">
      <c r="A56" s="30" t="s">
        <v>59</v>
      </c>
      <c r="B56" s="27">
        <v>55</v>
      </c>
      <c r="C56" s="27">
        <v>832</v>
      </c>
      <c r="D56" s="27">
        <v>0</v>
      </c>
      <c r="E56" s="27">
        <f t="shared" si="1"/>
        <v>887</v>
      </c>
      <c r="F56" s="25"/>
      <c r="G56" s="27">
        <v>25</v>
      </c>
      <c r="H56" s="27">
        <v>5</v>
      </c>
      <c r="I56" s="27">
        <v>137</v>
      </c>
      <c r="J56" s="27">
        <v>720</v>
      </c>
      <c r="K56" s="29"/>
      <c r="L56" s="29"/>
    </row>
    <row r="57" spans="1:12" s="31" customFormat="1" ht="9">
      <c r="A57" s="30" t="s">
        <v>60</v>
      </c>
      <c r="B57" s="27">
        <v>181</v>
      </c>
      <c r="C57" s="27">
        <v>1073</v>
      </c>
      <c r="D57" s="27">
        <v>0</v>
      </c>
      <c r="E57" s="27">
        <f t="shared" si="1"/>
        <v>1254</v>
      </c>
      <c r="F57" s="25"/>
      <c r="G57" s="27">
        <v>58</v>
      </c>
      <c r="H57" s="19">
        <v>35</v>
      </c>
      <c r="I57" s="27">
        <v>214</v>
      </c>
      <c r="J57" s="27">
        <v>947</v>
      </c>
      <c r="K57" s="29"/>
      <c r="L57" s="29"/>
    </row>
    <row r="58" spans="1:12" s="31" customFormat="1" ht="9">
      <c r="A58" s="64" t="s">
        <v>40</v>
      </c>
      <c r="B58" s="27">
        <v>361</v>
      </c>
      <c r="C58" s="27">
        <v>1720</v>
      </c>
      <c r="D58" s="27">
        <v>0</v>
      </c>
      <c r="E58" s="27">
        <f t="shared" si="1"/>
        <v>2081</v>
      </c>
      <c r="F58" s="25"/>
      <c r="G58" s="27">
        <v>1059</v>
      </c>
      <c r="H58" s="25">
        <v>48</v>
      </c>
      <c r="I58" s="27">
        <v>80</v>
      </c>
      <c r="J58" s="27">
        <v>894</v>
      </c>
      <c r="K58" s="65"/>
      <c r="L58" s="65"/>
    </row>
    <row r="59" spans="1:12" s="17" customFormat="1" ht="9">
      <c r="A59" s="18" t="s">
        <v>10</v>
      </c>
      <c r="B59" s="20">
        <f>SUM(B38:B39)+B47</f>
        <v>8052</v>
      </c>
      <c r="C59" s="20">
        <f>SUM(C38:C39)+C47</f>
        <v>17770</v>
      </c>
      <c r="D59" s="27">
        <v>0</v>
      </c>
      <c r="E59" s="20">
        <f t="shared" si="1"/>
        <v>25822</v>
      </c>
      <c r="F59" s="22"/>
      <c r="G59" s="22">
        <f>SUM(G38:G39)+G47</f>
        <v>4080</v>
      </c>
      <c r="H59" s="22">
        <f>SUM(H38:H39)+H47</f>
        <v>2932</v>
      </c>
      <c r="I59" s="22">
        <f>SUM(I38:I39)+I47</f>
        <v>5549</v>
      </c>
      <c r="J59" s="22">
        <f>SUM(J38:J39)+J47</f>
        <v>13261</v>
      </c>
      <c r="K59" s="29"/>
      <c r="L59" s="29"/>
    </row>
    <row r="60" spans="1:12" s="17" customFormat="1" ht="9" customHeight="1">
      <c r="A60" s="18" t="s">
        <v>11</v>
      </c>
      <c r="B60" s="20">
        <v>74741</v>
      </c>
      <c r="C60" s="20">
        <v>120332</v>
      </c>
      <c r="D60" s="27">
        <v>0</v>
      </c>
      <c r="E60" s="20">
        <f t="shared" si="1"/>
        <v>195073</v>
      </c>
      <c r="F60" s="22"/>
      <c r="G60" s="20">
        <v>12468</v>
      </c>
      <c r="H60" s="20">
        <v>14433</v>
      </c>
      <c r="I60" s="20">
        <v>37031</v>
      </c>
      <c r="J60" s="20">
        <v>131141</v>
      </c>
      <c r="K60" s="29"/>
      <c r="L60" s="29"/>
    </row>
    <row r="61" spans="1:12" s="17" customFormat="1" ht="9">
      <c r="A61" s="18" t="s">
        <v>12</v>
      </c>
      <c r="B61" s="20">
        <v>7642</v>
      </c>
      <c r="C61" s="20">
        <v>35732</v>
      </c>
      <c r="D61" s="27">
        <v>0</v>
      </c>
      <c r="E61" s="20">
        <f t="shared" si="1"/>
        <v>43374</v>
      </c>
      <c r="F61" s="22"/>
      <c r="G61" s="20">
        <v>514</v>
      </c>
      <c r="H61" s="20">
        <v>5069</v>
      </c>
      <c r="I61" s="20">
        <v>10600</v>
      </c>
      <c r="J61" s="20">
        <v>27191</v>
      </c>
      <c r="K61" s="29"/>
      <c r="L61" s="29"/>
    </row>
    <row r="62" spans="1:12" s="13" customFormat="1" ht="9">
      <c r="A62" s="7" t="s">
        <v>61</v>
      </c>
      <c r="B62" s="19">
        <v>793</v>
      </c>
      <c r="C62" s="19">
        <v>1663</v>
      </c>
      <c r="D62" s="27">
        <v>0</v>
      </c>
      <c r="E62" s="19">
        <f t="shared" si="1"/>
        <v>2456</v>
      </c>
      <c r="F62" s="16"/>
      <c r="G62" s="19">
        <v>0</v>
      </c>
      <c r="H62" s="19">
        <v>506</v>
      </c>
      <c r="I62" s="19">
        <v>156</v>
      </c>
      <c r="J62" s="19">
        <v>1794</v>
      </c>
      <c r="K62" s="29"/>
      <c r="L62" s="29"/>
    </row>
    <row r="63" spans="1:12" s="17" customFormat="1" ht="9">
      <c r="A63" s="18" t="s">
        <v>13</v>
      </c>
      <c r="B63" s="19">
        <v>0</v>
      </c>
      <c r="C63" s="19">
        <v>0</v>
      </c>
      <c r="D63" s="27">
        <v>0</v>
      </c>
      <c r="E63" s="20">
        <f t="shared" si="1"/>
        <v>0</v>
      </c>
      <c r="F63" s="20"/>
      <c r="G63" s="20">
        <v>0</v>
      </c>
      <c r="H63" s="20">
        <v>0</v>
      </c>
      <c r="I63" s="20">
        <v>0</v>
      </c>
      <c r="J63" s="20">
        <v>0</v>
      </c>
      <c r="K63" s="29"/>
      <c r="L63" s="29"/>
    </row>
    <row r="64" spans="1:12" s="17" customFormat="1" ht="9">
      <c r="A64" s="18" t="s">
        <v>4</v>
      </c>
      <c r="B64" s="20">
        <f>SUM(B59:B61)+B63</f>
        <v>90435</v>
      </c>
      <c r="C64" s="20">
        <f>SUM(C59:C61)+C63</f>
        <v>173834</v>
      </c>
      <c r="D64" s="56">
        <v>0</v>
      </c>
      <c r="E64" s="20">
        <f t="shared" si="1"/>
        <v>264269</v>
      </c>
      <c r="F64" s="22"/>
      <c r="G64" s="20">
        <f>SUM(G59:G61)+G63</f>
        <v>17062</v>
      </c>
      <c r="H64" s="20">
        <f>SUM(H59:H61)+H63</f>
        <v>22434</v>
      </c>
      <c r="I64" s="20">
        <f>SUM(I59:I61)+I63</f>
        <v>53180</v>
      </c>
      <c r="J64" s="20">
        <f>SUM(J59:J61)+J63</f>
        <v>171593</v>
      </c>
      <c r="K64" s="29"/>
      <c r="L64" s="29"/>
    </row>
    <row r="65" spans="1:10" s="11" customFormat="1" ht="9">
      <c r="A65" s="62"/>
      <c r="B65" s="10"/>
      <c r="C65" s="10"/>
      <c r="D65" s="10"/>
      <c r="E65" s="10"/>
      <c r="F65" s="23">
        <v>0</v>
      </c>
      <c r="G65" s="23"/>
      <c r="H65" s="23"/>
      <c r="I65" s="23"/>
      <c r="J65" s="23"/>
    </row>
    <row r="66" s="11" customFormat="1" ht="9">
      <c r="E66" s="63"/>
    </row>
    <row r="67" s="11" customFormat="1" ht="9"/>
    <row r="68" s="11" customFormat="1" ht="9"/>
    <row r="69" spans="7:10" s="11" customFormat="1" ht="9">
      <c r="G69" s="63"/>
      <c r="H69" s="63"/>
      <c r="I69" s="63"/>
      <c r="J69" s="63"/>
    </row>
    <row r="70" spans="7:10" ht="9">
      <c r="G70" s="29"/>
      <c r="H70" s="29"/>
      <c r="I70" s="29"/>
      <c r="J70" s="29"/>
    </row>
  </sheetData>
  <mergeCells count="6">
    <mergeCell ref="B5:D5"/>
    <mergeCell ref="G5:J5"/>
    <mergeCell ref="A8:J8"/>
    <mergeCell ref="A37:J37"/>
    <mergeCell ref="E5:E6"/>
    <mergeCell ref="A5:A6"/>
  </mergeCells>
  <printOptions horizontalCentered="1"/>
  <pageMargins left="0.984251968503937" right="1.299212598425197" top="0.984251968503937" bottom="1.7716535433070868" header="0" footer="1.4566929133858268"/>
  <pageSetup horizontalDpi="300" verticalDpi="300" orientation="portrait" paperSize="9" r:id="rId2"/>
  <headerFooter alignWithMargins="0">
    <oddFooter>&amp;C129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70"/>
  <sheetViews>
    <sheetView workbookViewId="0" topLeftCell="A1">
      <selection activeCell="B5" sqref="B5:D5"/>
    </sheetView>
  </sheetViews>
  <sheetFormatPr defaultColWidth="9.140625" defaultRowHeight="12.75"/>
  <cols>
    <col min="1" max="1" width="21.00390625" style="1" customWidth="1"/>
    <col min="2" max="2" width="7.421875" style="1" customWidth="1"/>
    <col min="3" max="3" width="6.57421875" style="1" customWidth="1"/>
    <col min="4" max="4" width="6.8515625" style="1" customWidth="1"/>
    <col min="5" max="5" width="6.28125" style="1" customWidth="1"/>
    <col min="6" max="6" width="0.9921875" style="1" customWidth="1"/>
    <col min="7" max="7" width="7.140625" style="1" customWidth="1"/>
    <col min="8" max="8" width="7.00390625" style="1" customWidth="1"/>
    <col min="9" max="9" width="6.8515625" style="1" customWidth="1"/>
    <col min="10" max="10" width="6.28125" style="1" customWidth="1"/>
    <col min="11" max="16384" width="9.140625" style="1" customWidth="1"/>
  </cols>
  <sheetData>
    <row r="2" s="2" customFormat="1" ht="12" customHeight="1">
      <c r="A2" s="2" t="s">
        <v>41</v>
      </c>
    </row>
    <row r="3" s="2" customFormat="1" ht="12" customHeight="1">
      <c r="A3" s="2" t="s">
        <v>39</v>
      </c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74" t="s">
        <v>0</v>
      </c>
      <c r="B5" s="68" t="s">
        <v>62</v>
      </c>
      <c r="C5" s="71"/>
      <c r="D5" s="71"/>
      <c r="E5" s="69" t="s">
        <v>4</v>
      </c>
      <c r="G5" s="68" t="s">
        <v>38</v>
      </c>
      <c r="H5" s="68"/>
      <c r="I5" s="68"/>
      <c r="J5" s="68"/>
    </row>
    <row r="6" spans="1:10" ht="23.25" customHeight="1">
      <c r="A6" s="73"/>
      <c r="B6" s="3" t="s">
        <v>1</v>
      </c>
      <c r="C6" s="3" t="s">
        <v>2</v>
      </c>
      <c r="D6" s="3" t="s">
        <v>3</v>
      </c>
      <c r="E6" s="73"/>
      <c r="F6" s="3"/>
      <c r="G6" s="3" t="s">
        <v>5</v>
      </c>
      <c r="H6" s="3" t="s">
        <v>6</v>
      </c>
      <c r="I6" s="3" t="s">
        <v>7</v>
      </c>
      <c r="J6" s="3" t="s">
        <v>8</v>
      </c>
    </row>
    <row r="7" ht="6" customHeight="1"/>
    <row r="8" spans="1:10" ht="18.75" customHeight="1">
      <c r="A8" s="72" t="s">
        <v>22</v>
      </c>
      <c r="B8" s="72"/>
      <c r="C8" s="72"/>
      <c r="D8" s="72"/>
      <c r="E8" s="72"/>
      <c r="F8" s="72"/>
      <c r="G8" s="72"/>
      <c r="H8" s="72"/>
      <c r="I8" s="72"/>
      <c r="J8" s="72"/>
    </row>
    <row r="9" spans="1:12" ht="9" customHeight="1">
      <c r="A9" s="7" t="s">
        <v>34</v>
      </c>
      <c r="B9" s="19">
        <v>5994</v>
      </c>
      <c r="C9" s="19">
        <v>7510</v>
      </c>
      <c r="D9" s="16">
        <v>0</v>
      </c>
      <c r="E9" s="16">
        <f>SUM(B9:D9)</f>
        <v>13504</v>
      </c>
      <c r="F9" s="16"/>
      <c r="G9" s="19">
        <v>2845</v>
      </c>
      <c r="H9" s="19">
        <v>744</v>
      </c>
      <c r="I9" s="19">
        <v>2028</v>
      </c>
      <c r="J9" s="19">
        <v>7887</v>
      </c>
      <c r="K9" s="29"/>
      <c r="L9" s="29"/>
    </row>
    <row r="10" spans="1:12" ht="9">
      <c r="A10" s="7" t="s">
        <v>42</v>
      </c>
      <c r="B10" s="16">
        <f>SUM(B12:B17)</f>
        <v>7598</v>
      </c>
      <c r="C10" s="16">
        <f>SUM(C12:C17)</f>
        <v>2857</v>
      </c>
      <c r="D10" s="16">
        <v>0</v>
      </c>
      <c r="E10" s="16">
        <f aca="true" t="shared" si="0" ref="E10:E35">SUM(B10:D10)</f>
        <v>10455</v>
      </c>
      <c r="F10" s="16"/>
      <c r="G10" s="16">
        <f>SUM(G12:G17)</f>
        <v>1464</v>
      </c>
      <c r="H10" s="16">
        <f>SUM(H12:H17)</f>
        <v>669</v>
      </c>
      <c r="I10" s="16">
        <f>SUM(I12:I17)</f>
        <v>2591</v>
      </c>
      <c r="J10" s="16">
        <f>SUM(J12:J17)</f>
        <v>5731</v>
      </c>
      <c r="K10" s="29"/>
      <c r="L10" s="29"/>
    </row>
    <row r="11" spans="1:12" s="31" customFormat="1" ht="9">
      <c r="A11" s="64" t="s">
        <v>43</v>
      </c>
      <c r="B11" s="25">
        <f>SUM(B12:B16)</f>
        <v>2559</v>
      </c>
      <c r="C11" s="25">
        <f>SUM(C12:C16)</f>
        <v>964</v>
      </c>
      <c r="D11" s="25">
        <v>0</v>
      </c>
      <c r="E11" s="25">
        <f t="shared" si="0"/>
        <v>3523</v>
      </c>
      <c r="F11" s="25"/>
      <c r="G11" s="25">
        <f>SUM(G12:G16)</f>
        <v>366</v>
      </c>
      <c r="H11" s="25">
        <f>SUM(H12:H16)</f>
        <v>374</v>
      </c>
      <c r="I11" s="25">
        <f>SUM(I12:I16)</f>
        <v>1052</v>
      </c>
      <c r="J11" s="25">
        <f>SUM(J12:J16)</f>
        <v>1731</v>
      </c>
      <c r="K11" s="65"/>
      <c r="L11" s="65"/>
    </row>
    <row r="12" spans="1:12" s="31" customFormat="1" ht="9">
      <c r="A12" s="30" t="s">
        <v>44</v>
      </c>
      <c r="B12" s="27">
        <v>32</v>
      </c>
      <c r="C12" s="27">
        <v>7</v>
      </c>
      <c r="D12" s="16">
        <v>0</v>
      </c>
      <c r="E12" s="25">
        <f t="shared" si="0"/>
        <v>39</v>
      </c>
      <c r="F12" s="25"/>
      <c r="G12" s="27">
        <v>1</v>
      </c>
      <c r="H12" s="27">
        <v>5</v>
      </c>
      <c r="I12" s="27">
        <v>5</v>
      </c>
      <c r="J12" s="27">
        <v>28</v>
      </c>
      <c r="K12" s="29"/>
      <c r="L12" s="29"/>
    </row>
    <row r="13" spans="1:20" s="31" customFormat="1" ht="9" customHeight="1">
      <c r="A13" s="30" t="s">
        <v>45</v>
      </c>
      <c r="B13" s="27">
        <v>15</v>
      </c>
      <c r="C13" s="27">
        <v>1</v>
      </c>
      <c r="D13" s="16">
        <v>0</v>
      </c>
      <c r="E13" s="25">
        <f t="shared" si="0"/>
        <v>16</v>
      </c>
      <c r="F13" s="25"/>
      <c r="G13" s="27">
        <v>0</v>
      </c>
      <c r="H13" s="27">
        <v>3</v>
      </c>
      <c r="I13" s="27">
        <v>12</v>
      </c>
      <c r="J13" s="27">
        <v>1</v>
      </c>
      <c r="K13" s="29"/>
      <c r="L13" s="29"/>
      <c r="S13" s="32"/>
      <c r="T13" s="32"/>
    </row>
    <row r="14" spans="1:12" s="31" customFormat="1" ht="9">
      <c r="A14" s="30" t="s">
        <v>46</v>
      </c>
      <c r="B14" s="27">
        <v>5</v>
      </c>
      <c r="C14" s="27">
        <v>0</v>
      </c>
      <c r="D14" s="16">
        <v>0</v>
      </c>
      <c r="E14" s="25">
        <f t="shared" si="0"/>
        <v>5</v>
      </c>
      <c r="F14" s="25"/>
      <c r="G14" s="27">
        <v>1</v>
      </c>
      <c r="H14" s="27">
        <v>1</v>
      </c>
      <c r="I14" s="27">
        <v>1</v>
      </c>
      <c r="J14" s="27">
        <v>2</v>
      </c>
      <c r="K14" s="29"/>
      <c r="L14" s="29"/>
    </row>
    <row r="15" spans="1:12" s="31" customFormat="1" ht="9">
      <c r="A15" s="30" t="s">
        <v>47</v>
      </c>
      <c r="B15" s="27">
        <v>1310</v>
      </c>
      <c r="C15" s="27">
        <v>880</v>
      </c>
      <c r="D15" s="16">
        <v>0</v>
      </c>
      <c r="E15" s="25">
        <f t="shared" si="0"/>
        <v>2190</v>
      </c>
      <c r="F15" s="25"/>
      <c r="G15" s="27">
        <v>281</v>
      </c>
      <c r="H15" s="27">
        <v>347</v>
      </c>
      <c r="I15" s="27">
        <v>364</v>
      </c>
      <c r="J15" s="27">
        <v>1198</v>
      </c>
      <c r="K15" s="29"/>
      <c r="L15" s="29"/>
    </row>
    <row r="16" spans="1:12" s="31" customFormat="1" ht="9">
      <c r="A16" s="30" t="s">
        <v>48</v>
      </c>
      <c r="B16" s="27">
        <v>1197</v>
      </c>
      <c r="C16" s="27">
        <v>76</v>
      </c>
      <c r="D16" s="16">
        <v>0</v>
      </c>
      <c r="E16" s="25">
        <f t="shared" si="0"/>
        <v>1273</v>
      </c>
      <c r="F16" s="25"/>
      <c r="G16" s="27">
        <v>83</v>
      </c>
      <c r="H16" s="27">
        <v>18</v>
      </c>
      <c r="I16" s="27">
        <v>670</v>
      </c>
      <c r="J16" s="27">
        <v>502</v>
      </c>
      <c r="K16" s="29"/>
      <c r="L16" s="29"/>
    </row>
    <row r="17" spans="1:12" s="31" customFormat="1" ht="9">
      <c r="A17" s="64" t="s">
        <v>49</v>
      </c>
      <c r="B17" s="27">
        <v>5039</v>
      </c>
      <c r="C17" s="27">
        <v>1893</v>
      </c>
      <c r="D17" s="25">
        <v>0</v>
      </c>
      <c r="E17" s="25">
        <f t="shared" si="0"/>
        <v>6932</v>
      </c>
      <c r="F17" s="25"/>
      <c r="G17" s="27">
        <v>1098</v>
      </c>
      <c r="H17" s="27">
        <v>295</v>
      </c>
      <c r="I17" s="27">
        <v>1539</v>
      </c>
      <c r="J17" s="27">
        <v>4000</v>
      </c>
      <c r="K17" s="65"/>
      <c r="L17" s="65"/>
    </row>
    <row r="18" spans="1:12" ht="9">
      <c r="A18" s="7" t="s">
        <v>50</v>
      </c>
      <c r="B18" s="16">
        <f>SUM(B20:B29)-B25</f>
        <v>4276</v>
      </c>
      <c r="C18" s="16">
        <f>SUM(C20:C29)-C25</f>
        <v>1799</v>
      </c>
      <c r="D18" s="16">
        <v>0</v>
      </c>
      <c r="E18" s="16">
        <f t="shared" si="0"/>
        <v>6075</v>
      </c>
      <c r="F18" s="16"/>
      <c r="G18" s="16">
        <f>SUM(G20:G29)-G25</f>
        <v>192</v>
      </c>
      <c r="H18" s="16">
        <f>SUM(H20:H29)-H25</f>
        <v>860</v>
      </c>
      <c r="I18" s="16">
        <f>SUM(I20:I29)-I25</f>
        <v>1369</v>
      </c>
      <c r="J18" s="16">
        <f>SUM(J20:J29)-J25</f>
        <v>3654</v>
      </c>
      <c r="K18" s="29"/>
      <c r="L18" s="29"/>
    </row>
    <row r="19" spans="1:12" s="31" customFormat="1" ht="9">
      <c r="A19" s="64" t="s">
        <v>51</v>
      </c>
      <c r="B19" s="27">
        <f>SUM(B20:B28)-B25</f>
        <v>4033</v>
      </c>
      <c r="C19" s="27">
        <f>SUM(C20:C28)-C25</f>
        <v>1127</v>
      </c>
      <c r="D19" s="25">
        <v>0</v>
      </c>
      <c r="E19" s="25">
        <f t="shared" si="0"/>
        <v>5160</v>
      </c>
      <c r="F19" s="27"/>
      <c r="G19" s="27">
        <f>SUM(G20:G28)-G25</f>
        <v>98</v>
      </c>
      <c r="H19" s="27">
        <f>SUM(H20:H28)-H25</f>
        <v>776</v>
      </c>
      <c r="I19" s="27">
        <f>SUM(I20:I28)-I25</f>
        <v>1254</v>
      </c>
      <c r="J19" s="27">
        <f>SUM(J20:J28)-J25</f>
        <v>3032</v>
      </c>
      <c r="K19" s="65"/>
      <c r="L19" s="65"/>
    </row>
    <row r="20" spans="1:12" s="31" customFormat="1" ht="9">
      <c r="A20" s="30" t="s">
        <v>52</v>
      </c>
      <c r="B20" s="25">
        <v>0</v>
      </c>
      <c r="C20" s="25">
        <v>0</v>
      </c>
      <c r="D20" s="16">
        <v>0</v>
      </c>
      <c r="E20" s="16">
        <f t="shared" si="0"/>
        <v>0</v>
      </c>
      <c r="F20" s="25"/>
      <c r="G20" s="27">
        <v>0</v>
      </c>
      <c r="H20" s="27">
        <v>0</v>
      </c>
      <c r="I20" s="27">
        <v>0</v>
      </c>
      <c r="J20" s="27">
        <v>0</v>
      </c>
      <c r="K20" s="29"/>
      <c r="L20" s="29"/>
    </row>
    <row r="21" spans="1:12" s="31" customFormat="1" ht="9">
      <c r="A21" s="30" t="s">
        <v>53</v>
      </c>
      <c r="B21" s="27">
        <v>11</v>
      </c>
      <c r="C21" s="27">
        <v>155</v>
      </c>
      <c r="D21" s="16">
        <v>0</v>
      </c>
      <c r="E21" s="25">
        <f t="shared" si="0"/>
        <v>166</v>
      </c>
      <c r="F21" s="25"/>
      <c r="G21" s="27">
        <v>0</v>
      </c>
      <c r="H21" s="27">
        <v>0</v>
      </c>
      <c r="I21" s="27">
        <v>21</v>
      </c>
      <c r="J21" s="27">
        <v>145</v>
      </c>
      <c r="K21" s="29"/>
      <c r="L21" s="29"/>
    </row>
    <row r="22" spans="1:12" s="31" customFormat="1" ht="9">
      <c r="A22" s="30" t="s">
        <v>54</v>
      </c>
      <c r="B22" s="27">
        <v>3</v>
      </c>
      <c r="C22" s="27">
        <v>41</v>
      </c>
      <c r="D22" s="16">
        <v>0</v>
      </c>
      <c r="E22" s="25">
        <f t="shared" si="0"/>
        <v>44</v>
      </c>
      <c r="F22" s="25"/>
      <c r="G22" s="27">
        <v>0</v>
      </c>
      <c r="H22" s="27">
        <v>0</v>
      </c>
      <c r="I22" s="27">
        <v>6</v>
      </c>
      <c r="J22" s="27">
        <v>38</v>
      </c>
      <c r="K22" s="29"/>
      <c r="L22" s="29"/>
    </row>
    <row r="23" spans="1:12" s="31" customFormat="1" ht="9">
      <c r="A23" s="30" t="s">
        <v>55</v>
      </c>
      <c r="B23" s="27">
        <v>163</v>
      </c>
      <c r="C23" s="27">
        <v>242</v>
      </c>
      <c r="D23" s="16">
        <v>0</v>
      </c>
      <c r="E23" s="25">
        <f t="shared" si="0"/>
        <v>405</v>
      </c>
      <c r="F23" s="25"/>
      <c r="G23" s="27">
        <v>3</v>
      </c>
      <c r="H23" s="27">
        <v>2</v>
      </c>
      <c r="I23" s="27">
        <v>33</v>
      </c>
      <c r="J23" s="27">
        <v>367</v>
      </c>
      <c r="K23" s="29"/>
      <c r="L23" s="29"/>
    </row>
    <row r="24" spans="1:12" s="31" customFormat="1" ht="9">
      <c r="A24" s="30" t="s">
        <v>56</v>
      </c>
      <c r="B24" s="27">
        <v>2250</v>
      </c>
      <c r="C24" s="27">
        <v>166</v>
      </c>
      <c r="D24" s="16">
        <v>0</v>
      </c>
      <c r="E24" s="25">
        <f t="shared" si="0"/>
        <v>2416</v>
      </c>
      <c r="F24" s="25"/>
      <c r="G24" s="27">
        <v>0</v>
      </c>
      <c r="H24" s="27">
        <v>0</v>
      </c>
      <c r="I24" s="27">
        <v>529</v>
      </c>
      <c r="J24" s="27">
        <v>1887</v>
      </c>
      <c r="K24" s="29"/>
      <c r="L24" s="29"/>
    </row>
    <row r="25" spans="1:12" s="31" customFormat="1" ht="9">
      <c r="A25" s="30" t="s">
        <v>57</v>
      </c>
      <c r="B25" s="27">
        <v>2222</v>
      </c>
      <c r="C25" s="27">
        <v>84</v>
      </c>
      <c r="D25" s="16">
        <v>0</v>
      </c>
      <c r="E25" s="25">
        <f t="shared" si="0"/>
        <v>2306</v>
      </c>
      <c r="F25" s="25"/>
      <c r="G25" s="27">
        <v>0</v>
      </c>
      <c r="H25" s="27">
        <v>0</v>
      </c>
      <c r="I25" s="27">
        <v>507</v>
      </c>
      <c r="J25" s="27">
        <v>1799</v>
      </c>
      <c r="K25" s="29"/>
      <c r="L25" s="29"/>
    </row>
    <row r="26" spans="1:12" s="31" customFormat="1" ht="9">
      <c r="A26" s="30" t="s">
        <v>58</v>
      </c>
      <c r="B26" s="27">
        <v>1547</v>
      </c>
      <c r="C26" s="27">
        <v>5</v>
      </c>
      <c r="D26" s="16">
        <v>0</v>
      </c>
      <c r="E26" s="25">
        <f t="shared" si="0"/>
        <v>1552</v>
      </c>
      <c r="F26" s="25"/>
      <c r="G26" s="27">
        <v>82</v>
      </c>
      <c r="H26" s="27">
        <v>759</v>
      </c>
      <c r="I26" s="27">
        <v>623</v>
      </c>
      <c r="J26" s="27">
        <v>88</v>
      </c>
      <c r="K26" s="29"/>
      <c r="L26" s="29"/>
    </row>
    <row r="27" spans="1:12" s="31" customFormat="1" ht="9">
      <c r="A27" s="30" t="s">
        <v>59</v>
      </c>
      <c r="B27" s="27">
        <v>47</v>
      </c>
      <c r="C27" s="27">
        <v>475</v>
      </c>
      <c r="D27" s="16">
        <v>0</v>
      </c>
      <c r="E27" s="25">
        <f t="shared" si="0"/>
        <v>522</v>
      </c>
      <c r="F27" s="25"/>
      <c r="G27" s="27">
        <v>13</v>
      </c>
      <c r="H27" s="27">
        <v>13</v>
      </c>
      <c r="I27" s="27">
        <v>32</v>
      </c>
      <c r="J27" s="27">
        <v>464</v>
      </c>
      <c r="K27" s="29"/>
      <c r="L27" s="29"/>
    </row>
    <row r="28" spans="1:12" s="31" customFormat="1" ht="9">
      <c r="A28" s="30" t="s">
        <v>60</v>
      </c>
      <c r="B28" s="27">
        <v>12</v>
      </c>
      <c r="C28" s="27">
        <v>43</v>
      </c>
      <c r="D28" s="16">
        <v>0</v>
      </c>
      <c r="E28" s="25">
        <f t="shared" si="0"/>
        <v>55</v>
      </c>
      <c r="F28" s="25"/>
      <c r="G28" s="27">
        <v>0</v>
      </c>
      <c r="H28" s="27">
        <v>2</v>
      </c>
      <c r="I28" s="27">
        <v>10</v>
      </c>
      <c r="J28" s="27">
        <v>43</v>
      </c>
      <c r="K28" s="29"/>
      <c r="L28" s="29"/>
    </row>
    <row r="29" spans="1:12" s="31" customFormat="1" ht="9">
      <c r="A29" s="64" t="s">
        <v>40</v>
      </c>
      <c r="B29" s="27">
        <v>243</v>
      </c>
      <c r="C29" s="27">
        <v>672</v>
      </c>
      <c r="D29" s="25">
        <v>0</v>
      </c>
      <c r="E29" s="25">
        <f t="shared" si="0"/>
        <v>915</v>
      </c>
      <c r="F29" s="25"/>
      <c r="G29" s="27">
        <v>94</v>
      </c>
      <c r="H29" s="27">
        <v>84</v>
      </c>
      <c r="I29" s="27">
        <v>115</v>
      </c>
      <c r="J29" s="27">
        <v>622</v>
      </c>
      <c r="K29" s="65"/>
      <c r="L29" s="65"/>
    </row>
    <row r="30" spans="1:12" s="17" customFormat="1" ht="9" customHeight="1">
      <c r="A30" s="18" t="s">
        <v>10</v>
      </c>
      <c r="B30" s="22">
        <f>SUM(B9:B10)+B18</f>
        <v>17868</v>
      </c>
      <c r="C30" s="22">
        <f>SUM(C9:C10)+C18</f>
        <v>12166</v>
      </c>
      <c r="D30" s="16">
        <v>0</v>
      </c>
      <c r="E30" s="22">
        <f t="shared" si="0"/>
        <v>30034</v>
      </c>
      <c r="F30" s="22"/>
      <c r="G30" s="22">
        <f>SUM(G9:G10)+G18</f>
        <v>4501</v>
      </c>
      <c r="H30" s="22">
        <f>SUM(H9:H10)+H18</f>
        <v>2273</v>
      </c>
      <c r="I30" s="22">
        <f>SUM(I9:I10)+I18</f>
        <v>5988</v>
      </c>
      <c r="J30" s="22">
        <f>SUM(J9:J10)+J18</f>
        <v>17272</v>
      </c>
      <c r="K30" s="29"/>
      <c r="L30" s="29"/>
    </row>
    <row r="31" spans="1:12" s="17" customFormat="1" ht="9">
      <c r="A31" s="18" t="s">
        <v>11</v>
      </c>
      <c r="B31" s="20">
        <v>78143</v>
      </c>
      <c r="C31" s="20">
        <v>40383</v>
      </c>
      <c r="D31" s="16">
        <v>0</v>
      </c>
      <c r="E31" s="22">
        <f t="shared" si="0"/>
        <v>118526</v>
      </c>
      <c r="F31" s="22"/>
      <c r="G31" s="20">
        <v>8917</v>
      </c>
      <c r="H31" s="20">
        <v>7657</v>
      </c>
      <c r="I31" s="20">
        <v>27410</v>
      </c>
      <c r="J31" s="20">
        <v>74542</v>
      </c>
      <c r="K31" s="29"/>
      <c r="L31" s="29"/>
    </row>
    <row r="32" spans="1:12" s="17" customFormat="1" ht="9">
      <c r="A32" s="18" t="s">
        <v>12</v>
      </c>
      <c r="B32" s="20">
        <v>8880</v>
      </c>
      <c r="C32" s="20">
        <v>2496</v>
      </c>
      <c r="D32" s="16">
        <v>0</v>
      </c>
      <c r="E32" s="22">
        <f t="shared" si="0"/>
        <v>11376</v>
      </c>
      <c r="F32" s="22"/>
      <c r="G32" s="20">
        <v>658</v>
      </c>
      <c r="H32" s="20">
        <v>1251</v>
      </c>
      <c r="I32" s="20">
        <v>986</v>
      </c>
      <c r="J32" s="20">
        <v>8481</v>
      </c>
      <c r="K32" s="29"/>
      <c r="L32" s="29"/>
    </row>
    <row r="33" spans="1:12" ht="9">
      <c r="A33" s="7" t="s">
        <v>61</v>
      </c>
      <c r="B33" s="19">
        <v>2190</v>
      </c>
      <c r="C33" s="19">
        <v>440</v>
      </c>
      <c r="D33" s="16">
        <v>0</v>
      </c>
      <c r="E33" s="16">
        <f t="shared" si="0"/>
        <v>2630</v>
      </c>
      <c r="F33" s="16"/>
      <c r="G33" s="19">
        <v>373</v>
      </c>
      <c r="H33" s="19">
        <v>167</v>
      </c>
      <c r="I33" s="19">
        <v>318</v>
      </c>
      <c r="J33" s="19">
        <v>1772</v>
      </c>
      <c r="K33" s="29"/>
      <c r="L33" s="29"/>
    </row>
    <row r="34" spans="1:12" s="17" customFormat="1" ht="9">
      <c r="A34" s="18" t="s">
        <v>13</v>
      </c>
      <c r="B34" s="19">
        <v>0</v>
      </c>
      <c r="C34" s="20">
        <v>139</v>
      </c>
      <c r="D34" s="16">
        <v>0</v>
      </c>
      <c r="E34" s="22">
        <f t="shared" si="0"/>
        <v>139</v>
      </c>
      <c r="F34" s="22"/>
      <c r="G34" s="20">
        <v>0</v>
      </c>
      <c r="H34" s="20">
        <v>0</v>
      </c>
      <c r="I34" s="20">
        <v>12</v>
      </c>
      <c r="J34" s="20">
        <v>127</v>
      </c>
      <c r="K34" s="29"/>
      <c r="L34" s="29"/>
    </row>
    <row r="35" spans="1:12" s="17" customFormat="1" ht="9">
      <c r="A35" s="18" t="s">
        <v>4</v>
      </c>
      <c r="B35" s="36">
        <f>SUM(B30:B32)+B34</f>
        <v>104891</v>
      </c>
      <c r="C35" s="36">
        <f>SUM(C30:C32)+C34</f>
        <v>55184</v>
      </c>
      <c r="D35" s="16">
        <v>0</v>
      </c>
      <c r="E35" s="22">
        <f t="shared" si="0"/>
        <v>160075</v>
      </c>
      <c r="F35" s="22"/>
      <c r="G35" s="20">
        <f>SUM(G30:G32)+G34</f>
        <v>14076</v>
      </c>
      <c r="H35" s="20">
        <f>SUM(H30:H32)+H34</f>
        <v>11181</v>
      </c>
      <c r="I35" s="20">
        <f>SUM(I30:I32)+I34</f>
        <v>34396</v>
      </c>
      <c r="J35" s="20">
        <f>SUM(J30:J32)+J34</f>
        <v>100422</v>
      </c>
      <c r="K35" s="29"/>
      <c r="L35" s="29"/>
    </row>
    <row r="36" spans="1:12" ht="6" customHeight="1">
      <c r="A36" s="8"/>
      <c r="B36" s="14"/>
      <c r="C36" s="14"/>
      <c r="D36" s="14"/>
      <c r="E36" s="16"/>
      <c r="F36" s="14"/>
      <c r="G36" s="14"/>
      <c r="H36" s="14"/>
      <c r="I36" s="14"/>
      <c r="J36" s="14"/>
      <c r="K36" s="29"/>
      <c r="L36" s="29"/>
    </row>
    <row r="37" spans="1:12" ht="19.5" customHeight="1">
      <c r="A37" s="72" t="s">
        <v>23</v>
      </c>
      <c r="B37" s="72"/>
      <c r="C37" s="72"/>
      <c r="D37" s="72"/>
      <c r="E37" s="72"/>
      <c r="F37" s="72"/>
      <c r="G37" s="72"/>
      <c r="H37" s="72"/>
      <c r="I37" s="72"/>
      <c r="J37" s="72"/>
      <c r="K37" s="29"/>
      <c r="L37" s="29"/>
    </row>
    <row r="38" spans="1:12" ht="9" customHeight="1">
      <c r="A38" s="7" t="s">
        <v>34</v>
      </c>
      <c r="B38" s="19">
        <v>1819</v>
      </c>
      <c r="C38" s="19">
        <v>3503</v>
      </c>
      <c r="D38" s="19">
        <v>312</v>
      </c>
      <c r="E38" s="16">
        <f>SUM(B38:D38)</f>
        <v>5634</v>
      </c>
      <c r="F38" s="16"/>
      <c r="G38" s="19">
        <v>208</v>
      </c>
      <c r="H38" s="19">
        <v>4919</v>
      </c>
      <c r="I38" s="19">
        <v>230</v>
      </c>
      <c r="J38" s="19">
        <v>277</v>
      </c>
      <c r="K38" s="29"/>
      <c r="L38" s="29"/>
    </row>
    <row r="39" spans="1:12" ht="9" customHeight="1">
      <c r="A39" s="7" t="s">
        <v>42</v>
      </c>
      <c r="B39" s="16">
        <f>SUM(B41:B46)</f>
        <v>9202</v>
      </c>
      <c r="C39" s="16">
        <f>SUM(C41:C46)</f>
        <v>6266</v>
      </c>
      <c r="D39" s="16">
        <f>SUM(D41:D46)</f>
        <v>3385</v>
      </c>
      <c r="E39" s="16">
        <f aca="true" t="shared" si="1" ref="E39:E64">SUM(B39:D39)</f>
        <v>18853</v>
      </c>
      <c r="F39" s="16"/>
      <c r="G39" s="16">
        <f>SUM(G41:G46)</f>
        <v>1767</v>
      </c>
      <c r="H39" s="16">
        <f>SUM(H41:H46)</f>
        <v>11164</v>
      </c>
      <c r="I39" s="16">
        <f>SUM(I41:I46)</f>
        <v>1562</v>
      </c>
      <c r="J39" s="16">
        <f>SUM(J41:J46)</f>
        <v>4360</v>
      </c>
      <c r="K39" s="29"/>
      <c r="L39" s="29"/>
    </row>
    <row r="40" spans="1:12" s="31" customFormat="1" ht="9">
      <c r="A40" s="64" t="s">
        <v>43</v>
      </c>
      <c r="B40" s="25">
        <f>SUM(B41:B45)</f>
        <v>7016</v>
      </c>
      <c r="C40" s="25">
        <f>SUM(C41:C45)</f>
        <v>3316</v>
      </c>
      <c r="D40" s="25">
        <f>SUM(D41:D45)</f>
        <v>3320</v>
      </c>
      <c r="E40" s="25">
        <f t="shared" si="1"/>
        <v>13652</v>
      </c>
      <c r="F40" s="25"/>
      <c r="G40" s="25">
        <f>SUM(G41:G45)</f>
        <v>1587</v>
      </c>
      <c r="H40" s="25">
        <f>SUM(H41:H45)</f>
        <v>7562</v>
      </c>
      <c r="I40" s="25">
        <f>SUM(I41:I45)</f>
        <v>1325</v>
      </c>
      <c r="J40" s="25">
        <f>SUM(J41:J45)</f>
        <v>3178</v>
      </c>
      <c r="K40" s="65"/>
      <c r="L40" s="65"/>
    </row>
    <row r="41" spans="1:12" s="35" customFormat="1" ht="9">
      <c r="A41" s="30" t="s">
        <v>44</v>
      </c>
      <c r="B41" s="27">
        <v>63</v>
      </c>
      <c r="C41" s="27">
        <v>15</v>
      </c>
      <c r="D41" s="27">
        <v>0</v>
      </c>
      <c r="E41" s="25">
        <f t="shared" si="1"/>
        <v>78</v>
      </c>
      <c r="F41" s="16"/>
      <c r="G41" s="27">
        <v>0</v>
      </c>
      <c r="H41" s="27">
        <v>10</v>
      </c>
      <c r="I41" s="27">
        <v>19</v>
      </c>
      <c r="J41" s="27">
        <v>49</v>
      </c>
      <c r="K41" s="29"/>
      <c r="L41" s="29"/>
    </row>
    <row r="42" spans="1:12" s="35" customFormat="1" ht="9">
      <c r="A42" s="30" t="s">
        <v>45</v>
      </c>
      <c r="B42" s="27">
        <v>146</v>
      </c>
      <c r="C42" s="27">
        <v>12</v>
      </c>
      <c r="D42" s="27">
        <v>0</v>
      </c>
      <c r="E42" s="25">
        <f t="shared" si="1"/>
        <v>158</v>
      </c>
      <c r="F42" s="16"/>
      <c r="G42" s="27">
        <v>3</v>
      </c>
      <c r="H42" s="27">
        <v>117</v>
      </c>
      <c r="I42" s="27">
        <v>20</v>
      </c>
      <c r="J42" s="27">
        <v>18</v>
      </c>
      <c r="K42" s="29"/>
      <c r="L42" s="29"/>
    </row>
    <row r="43" spans="1:12" s="31" customFormat="1" ht="9">
      <c r="A43" s="30" t="s">
        <v>46</v>
      </c>
      <c r="B43" s="27">
        <v>483</v>
      </c>
      <c r="C43" s="27">
        <v>0</v>
      </c>
      <c r="D43" s="27">
        <v>0</v>
      </c>
      <c r="E43" s="25">
        <f t="shared" si="1"/>
        <v>483</v>
      </c>
      <c r="F43" s="16"/>
      <c r="G43" s="27">
        <v>0</v>
      </c>
      <c r="H43" s="27">
        <v>477</v>
      </c>
      <c r="I43" s="27">
        <v>0</v>
      </c>
      <c r="J43" s="27">
        <v>6</v>
      </c>
      <c r="K43" s="29"/>
      <c r="L43" s="29"/>
    </row>
    <row r="44" spans="1:12" s="31" customFormat="1" ht="9">
      <c r="A44" s="30" t="s">
        <v>47</v>
      </c>
      <c r="B44" s="27">
        <v>6242</v>
      </c>
      <c r="C44" s="27">
        <v>3041</v>
      </c>
      <c r="D44" s="27">
        <v>3320</v>
      </c>
      <c r="E44" s="25">
        <f t="shared" si="1"/>
        <v>12603</v>
      </c>
      <c r="F44" s="16"/>
      <c r="G44" s="27">
        <v>1529</v>
      </c>
      <c r="H44" s="27">
        <v>6809</v>
      </c>
      <c r="I44" s="27">
        <v>1271</v>
      </c>
      <c r="J44" s="27">
        <v>2994</v>
      </c>
      <c r="K44" s="29"/>
      <c r="L44" s="29"/>
    </row>
    <row r="45" spans="1:12" s="31" customFormat="1" ht="9">
      <c r="A45" s="30" t="s">
        <v>48</v>
      </c>
      <c r="B45" s="27">
        <v>82</v>
      </c>
      <c r="C45" s="27">
        <v>248</v>
      </c>
      <c r="D45" s="27">
        <v>0</v>
      </c>
      <c r="E45" s="25">
        <f t="shared" si="1"/>
        <v>330</v>
      </c>
      <c r="F45" s="16"/>
      <c r="G45" s="27">
        <v>55</v>
      </c>
      <c r="H45" s="27">
        <v>149</v>
      </c>
      <c r="I45" s="27">
        <v>15</v>
      </c>
      <c r="J45" s="27">
        <v>111</v>
      </c>
      <c r="K45" s="29"/>
      <c r="L45" s="29"/>
    </row>
    <row r="46" spans="1:12" s="31" customFormat="1" ht="9">
      <c r="A46" s="64" t="s">
        <v>49</v>
      </c>
      <c r="B46" s="27">
        <v>2186</v>
      </c>
      <c r="C46" s="27">
        <v>2950</v>
      </c>
      <c r="D46" s="27">
        <v>65</v>
      </c>
      <c r="E46" s="25">
        <f t="shared" si="1"/>
        <v>5201</v>
      </c>
      <c r="F46" s="25"/>
      <c r="G46" s="27">
        <v>180</v>
      </c>
      <c r="H46" s="27">
        <v>3602</v>
      </c>
      <c r="I46" s="27">
        <v>237</v>
      </c>
      <c r="J46" s="27">
        <v>1182</v>
      </c>
      <c r="K46" s="65"/>
      <c r="L46" s="65"/>
    </row>
    <row r="47" spans="1:13" s="13" customFormat="1" ht="9">
      <c r="A47" s="7" t="s">
        <v>50</v>
      </c>
      <c r="B47" s="16">
        <f>SUM(B49:B58)-B54</f>
        <v>48426</v>
      </c>
      <c r="C47" s="16">
        <f>SUM(C49:C58)-C54</f>
        <v>16484</v>
      </c>
      <c r="D47" s="16">
        <f>SUM(D49:D58)-D54</f>
        <v>8572</v>
      </c>
      <c r="E47" s="16">
        <f t="shared" si="1"/>
        <v>73482</v>
      </c>
      <c r="F47" s="16"/>
      <c r="G47" s="16">
        <f>SUM(G49:G58)-G54</f>
        <v>3746</v>
      </c>
      <c r="H47" s="16">
        <f>SUM(H49:H58)-H54</f>
        <v>43701</v>
      </c>
      <c r="I47" s="16">
        <f>SUM(I49:I58)-I54</f>
        <v>9373</v>
      </c>
      <c r="J47" s="16">
        <f>SUM(J49:J58)-J54</f>
        <v>16662</v>
      </c>
      <c r="K47" s="29"/>
      <c r="L47" s="29"/>
      <c r="M47" s="40"/>
    </row>
    <row r="48" spans="1:12" s="31" customFormat="1" ht="9">
      <c r="A48" s="64" t="s">
        <v>51</v>
      </c>
      <c r="B48" s="27">
        <f>SUM(B49:B57)-B54</f>
        <v>45165</v>
      </c>
      <c r="C48" s="27">
        <f>SUM(C49:C57)-C54</f>
        <v>13184</v>
      </c>
      <c r="D48" s="27">
        <f>SUM(D49:D57)-D54</f>
        <v>5552</v>
      </c>
      <c r="E48" s="25">
        <f t="shared" si="1"/>
        <v>63901</v>
      </c>
      <c r="F48" s="25"/>
      <c r="G48" s="27">
        <f>SUM(G49:G57)-G54</f>
        <v>860</v>
      </c>
      <c r="H48" s="27">
        <f>SUM(H49:H57)-H54</f>
        <v>38683</v>
      </c>
      <c r="I48" s="27">
        <f>SUM(I49:I57)-I54</f>
        <v>8808</v>
      </c>
      <c r="J48" s="27">
        <f>SUM(J49:J57)-J54</f>
        <v>15550</v>
      </c>
      <c r="K48" s="65"/>
      <c r="L48" s="65"/>
    </row>
    <row r="49" spans="1:12" s="31" customFormat="1" ht="9">
      <c r="A49" s="30" t="s">
        <v>52</v>
      </c>
      <c r="B49" s="27">
        <v>0</v>
      </c>
      <c r="C49" s="27">
        <v>880</v>
      </c>
      <c r="D49" s="27">
        <v>269</v>
      </c>
      <c r="E49" s="25">
        <f t="shared" si="1"/>
        <v>1149</v>
      </c>
      <c r="F49" s="16"/>
      <c r="G49" s="27">
        <v>0</v>
      </c>
      <c r="H49" s="27">
        <v>371</v>
      </c>
      <c r="I49" s="27">
        <v>0</v>
      </c>
      <c r="J49" s="27">
        <v>778</v>
      </c>
      <c r="K49" s="29"/>
      <c r="L49" s="29"/>
    </row>
    <row r="50" spans="1:12" s="31" customFormat="1" ht="9">
      <c r="A50" s="30" t="s">
        <v>53</v>
      </c>
      <c r="B50" s="27">
        <v>940</v>
      </c>
      <c r="C50" s="27">
        <v>211</v>
      </c>
      <c r="D50" s="27">
        <v>0</v>
      </c>
      <c r="E50" s="25">
        <f t="shared" si="1"/>
        <v>1151</v>
      </c>
      <c r="F50" s="16"/>
      <c r="G50" s="27">
        <v>56</v>
      </c>
      <c r="H50" s="27">
        <v>675</v>
      </c>
      <c r="I50" s="27">
        <v>144</v>
      </c>
      <c r="J50" s="27">
        <v>276</v>
      </c>
      <c r="K50" s="29"/>
      <c r="L50" s="29"/>
    </row>
    <row r="51" spans="1:12" s="31" customFormat="1" ht="9">
      <c r="A51" s="30" t="s">
        <v>54</v>
      </c>
      <c r="B51" s="27">
        <v>1569</v>
      </c>
      <c r="C51" s="27">
        <v>2114</v>
      </c>
      <c r="D51" s="27">
        <v>140</v>
      </c>
      <c r="E51" s="25">
        <f t="shared" si="1"/>
        <v>3823</v>
      </c>
      <c r="F51" s="16"/>
      <c r="G51" s="27">
        <v>160</v>
      </c>
      <c r="H51" s="27">
        <v>2457</v>
      </c>
      <c r="I51" s="27">
        <v>947</v>
      </c>
      <c r="J51" s="27">
        <v>259</v>
      </c>
      <c r="K51" s="29"/>
      <c r="L51" s="29"/>
    </row>
    <row r="52" spans="1:12" s="31" customFormat="1" ht="9">
      <c r="A52" s="30" t="s">
        <v>55</v>
      </c>
      <c r="B52" s="27">
        <v>1381</v>
      </c>
      <c r="C52" s="27">
        <v>3632</v>
      </c>
      <c r="D52" s="27">
        <v>3567</v>
      </c>
      <c r="E52" s="25">
        <f t="shared" si="1"/>
        <v>8580</v>
      </c>
      <c r="F52" s="16"/>
      <c r="G52" s="27">
        <v>0</v>
      </c>
      <c r="H52" s="27">
        <v>2593</v>
      </c>
      <c r="I52" s="27">
        <v>2387</v>
      </c>
      <c r="J52" s="27">
        <v>3600</v>
      </c>
      <c r="K52" s="29"/>
      <c r="L52" s="29"/>
    </row>
    <row r="53" spans="1:12" s="31" customFormat="1" ht="9">
      <c r="A53" s="30" t="s">
        <v>56</v>
      </c>
      <c r="B53" s="27">
        <v>5780</v>
      </c>
      <c r="C53" s="27">
        <v>3646</v>
      </c>
      <c r="D53" s="27">
        <v>0</v>
      </c>
      <c r="E53" s="25">
        <f t="shared" si="1"/>
        <v>9426</v>
      </c>
      <c r="F53" s="16"/>
      <c r="G53" s="27">
        <v>0</v>
      </c>
      <c r="H53" s="27">
        <v>155</v>
      </c>
      <c r="I53" s="27">
        <v>336</v>
      </c>
      <c r="J53" s="27">
        <v>8935</v>
      </c>
      <c r="K53" s="29"/>
      <c r="L53" s="29"/>
    </row>
    <row r="54" spans="1:12" s="31" customFormat="1" ht="9">
      <c r="A54" s="30" t="s">
        <v>57</v>
      </c>
      <c r="B54" s="27">
        <v>5074</v>
      </c>
      <c r="C54" s="27">
        <v>3599</v>
      </c>
      <c r="D54" s="27">
        <v>0</v>
      </c>
      <c r="E54" s="25">
        <f t="shared" si="1"/>
        <v>8673</v>
      </c>
      <c r="F54" s="16"/>
      <c r="G54" s="27">
        <v>0</v>
      </c>
      <c r="H54" s="27">
        <v>132</v>
      </c>
      <c r="I54" s="27">
        <v>276</v>
      </c>
      <c r="J54" s="27">
        <v>8265</v>
      </c>
      <c r="K54" s="29"/>
      <c r="L54" s="29"/>
    </row>
    <row r="55" spans="1:12" s="31" customFormat="1" ht="9">
      <c r="A55" s="30" t="s">
        <v>58</v>
      </c>
      <c r="B55" s="27">
        <v>35260</v>
      </c>
      <c r="C55" s="27">
        <v>1909</v>
      </c>
      <c r="D55" s="27">
        <v>0</v>
      </c>
      <c r="E55" s="25">
        <f t="shared" si="1"/>
        <v>37169</v>
      </c>
      <c r="F55" s="16"/>
      <c r="G55" s="27">
        <v>75</v>
      </c>
      <c r="H55" s="27">
        <v>32259</v>
      </c>
      <c r="I55" s="27">
        <v>4202</v>
      </c>
      <c r="J55" s="27">
        <v>633</v>
      </c>
      <c r="K55" s="29"/>
      <c r="L55" s="29"/>
    </row>
    <row r="56" spans="1:12" s="31" customFormat="1" ht="9">
      <c r="A56" s="30" t="s">
        <v>59</v>
      </c>
      <c r="B56" s="27">
        <v>151</v>
      </c>
      <c r="C56" s="27">
        <v>694</v>
      </c>
      <c r="D56" s="27">
        <v>705</v>
      </c>
      <c r="E56" s="25">
        <f t="shared" si="1"/>
        <v>1550</v>
      </c>
      <c r="F56" s="16"/>
      <c r="G56" s="27">
        <v>4</v>
      </c>
      <c r="H56" s="27">
        <v>28</v>
      </c>
      <c r="I56" s="27">
        <v>558</v>
      </c>
      <c r="J56" s="27">
        <v>960</v>
      </c>
      <c r="K56" s="29"/>
      <c r="L56" s="29"/>
    </row>
    <row r="57" spans="1:12" s="31" customFormat="1" ht="9">
      <c r="A57" s="30" t="s">
        <v>60</v>
      </c>
      <c r="B57" s="27">
        <v>84</v>
      </c>
      <c r="C57" s="27">
        <v>98</v>
      </c>
      <c r="D57" s="27">
        <v>871</v>
      </c>
      <c r="E57" s="25">
        <f t="shared" si="1"/>
        <v>1053</v>
      </c>
      <c r="F57" s="16"/>
      <c r="G57" s="27">
        <v>565</v>
      </c>
      <c r="H57" s="27">
        <v>145</v>
      </c>
      <c r="I57" s="27">
        <v>234</v>
      </c>
      <c r="J57" s="27">
        <v>109</v>
      </c>
      <c r="K57" s="29"/>
      <c r="L57" s="29"/>
    </row>
    <row r="58" spans="1:12" s="31" customFormat="1" ht="9">
      <c r="A58" s="64" t="s">
        <v>40</v>
      </c>
      <c r="B58" s="27">
        <v>3261</v>
      </c>
      <c r="C58" s="27">
        <v>3300</v>
      </c>
      <c r="D58" s="27">
        <v>3020</v>
      </c>
      <c r="E58" s="25">
        <f t="shared" si="1"/>
        <v>9581</v>
      </c>
      <c r="F58" s="25"/>
      <c r="G58" s="27">
        <v>2886</v>
      </c>
      <c r="H58" s="25">
        <v>5018</v>
      </c>
      <c r="I58" s="27">
        <v>565</v>
      </c>
      <c r="J58" s="27">
        <v>1112</v>
      </c>
      <c r="K58" s="65"/>
      <c r="L58" s="65"/>
    </row>
    <row r="59" spans="1:12" s="17" customFormat="1" ht="9">
      <c r="A59" s="18" t="s">
        <v>10</v>
      </c>
      <c r="B59" s="22">
        <f>SUM(B38:B39)+B47</f>
        <v>59447</v>
      </c>
      <c r="C59" s="22">
        <f>SUM(C38:C39)+C47</f>
        <v>26253</v>
      </c>
      <c r="D59" s="22">
        <f>SUM(D38:D39)+D47</f>
        <v>12269</v>
      </c>
      <c r="E59" s="22">
        <f t="shared" si="1"/>
        <v>97969</v>
      </c>
      <c r="F59" s="16"/>
      <c r="G59" s="22">
        <f>SUM(G38:G39)+G47</f>
        <v>5721</v>
      </c>
      <c r="H59" s="22">
        <f>SUM(H38:H39)+H47</f>
        <v>59784</v>
      </c>
      <c r="I59" s="22">
        <f>SUM(I38:I39)+I47</f>
        <v>11165</v>
      </c>
      <c r="J59" s="22">
        <f>SUM(J38:J39)+J47</f>
        <v>21299</v>
      </c>
      <c r="K59" s="29"/>
      <c r="L59" s="29"/>
    </row>
    <row r="60" spans="1:12" s="17" customFormat="1" ht="9" customHeight="1">
      <c r="A60" s="18" t="s">
        <v>11</v>
      </c>
      <c r="B60" s="20">
        <v>97144</v>
      </c>
      <c r="C60" s="20">
        <v>128897</v>
      </c>
      <c r="D60" s="20">
        <v>12208</v>
      </c>
      <c r="E60" s="22">
        <f t="shared" si="1"/>
        <v>238249</v>
      </c>
      <c r="F60" s="16"/>
      <c r="G60" s="20">
        <v>6440</v>
      </c>
      <c r="H60" s="20">
        <v>93021</v>
      </c>
      <c r="I60" s="20">
        <v>24637</v>
      </c>
      <c r="J60" s="20">
        <v>114151</v>
      </c>
      <c r="K60" s="29"/>
      <c r="L60" s="29"/>
    </row>
    <row r="61" spans="1:12" s="17" customFormat="1" ht="9">
      <c r="A61" s="18" t="s">
        <v>12</v>
      </c>
      <c r="B61" s="20">
        <v>15120</v>
      </c>
      <c r="C61" s="20">
        <v>10666</v>
      </c>
      <c r="D61" s="20">
        <v>2043</v>
      </c>
      <c r="E61" s="22">
        <f t="shared" si="1"/>
        <v>27829</v>
      </c>
      <c r="F61" s="16"/>
      <c r="G61" s="20">
        <v>1356</v>
      </c>
      <c r="H61" s="20">
        <v>14069</v>
      </c>
      <c r="I61" s="20">
        <v>2551</v>
      </c>
      <c r="J61" s="20">
        <v>9853</v>
      </c>
      <c r="K61" s="29"/>
      <c r="L61" s="29"/>
    </row>
    <row r="62" spans="1:12" s="13" customFormat="1" ht="9">
      <c r="A62" s="7" t="s">
        <v>61</v>
      </c>
      <c r="B62" s="19">
        <v>9</v>
      </c>
      <c r="C62" s="19">
        <v>142</v>
      </c>
      <c r="D62" s="19">
        <v>0</v>
      </c>
      <c r="E62" s="16">
        <f t="shared" si="1"/>
        <v>151</v>
      </c>
      <c r="F62" s="16"/>
      <c r="G62" s="19">
        <v>0</v>
      </c>
      <c r="H62" s="19">
        <v>146</v>
      </c>
      <c r="I62" s="19">
        <v>0</v>
      </c>
      <c r="J62" s="19">
        <v>5</v>
      </c>
      <c r="K62" s="29"/>
      <c r="L62" s="29"/>
    </row>
    <row r="63" spans="1:12" s="17" customFormat="1" ht="9">
      <c r="A63" s="18" t="s">
        <v>13</v>
      </c>
      <c r="B63" s="20">
        <v>17</v>
      </c>
      <c r="C63" s="20">
        <v>12794</v>
      </c>
      <c r="D63" s="20">
        <v>5634</v>
      </c>
      <c r="E63" s="22">
        <f t="shared" si="1"/>
        <v>18445</v>
      </c>
      <c r="F63" s="16"/>
      <c r="G63" s="20">
        <v>378</v>
      </c>
      <c r="H63" s="20">
        <v>11185</v>
      </c>
      <c r="I63" s="20">
        <v>540</v>
      </c>
      <c r="J63" s="20">
        <v>6342</v>
      </c>
      <c r="K63" s="29"/>
      <c r="L63" s="29"/>
    </row>
    <row r="64" spans="1:12" s="17" customFormat="1" ht="9">
      <c r="A64" s="18" t="s">
        <v>4</v>
      </c>
      <c r="B64" s="39">
        <f>SUM(B59:B61)+B63</f>
        <v>171728</v>
      </c>
      <c r="C64" s="39">
        <f>SUM(C59:C61)+C63</f>
        <v>178610</v>
      </c>
      <c r="D64" s="39">
        <f>SUM(D59:D61)+D63</f>
        <v>32154</v>
      </c>
      <c r="E64" s="22">
        <f t="shared" si="1"/>
        <v>382492</v>
      </c>
      <c r="F64" s="16"/>
      <c r="G64" s="20">
        <f>SUM(G59:G61)+G63</f>
        <v>13895</v>
      </c>
      <c r="H64" s="20">
        <f>SUM(H59:H61)+H63</f>
        <v>178059</v>
      </c>
      <c r="I64" s="20">
        <f>SUM(I59:I61)+I63</f>
        <v>38893</v>
      </c>
      <c r="J64" s="20">
        <f>SUM(J59:J61)+J63</f>
        <v>151645</v>
      </c>
      <c r="K64" s="29"/>
      <c r="L64" s="29"/>
    </row>
    <row r="65" spans="1:10" s="11" customFormat="1" ht="9">
      <c r="A65" s="62"/>
      <c r="B65" s="10"/>
      <c r="C65" s="10"/>
      <c r="D65" s="10"/>
      <c r="E65" s="10"/>
      <c r="F65" s="23">
        <v>0</v>
      </c>
      <c r="G65" s="23"/>
      <c r="H65" s="23"/>
      <c r="I65" s="23"/>
      <c r="J65" s="23"/>
    </row>
    <row r="66" s="11" customFormat="1" ht="9">
      <c r="E66" s="63"/>
    </row>
    <row r="67" s="11" customFormat="1" ht="9"/>
    <row r="68" s="11" customFormat="1" ht="9"/>
    <row r="69" spans="7:10" s="11" customFormat="1" ht="9">
      <c r="G69" s="63"/>
      <c r="H69" s="63"/>
      <c r="I69" s="63"/>
      <c r="J69" s="63"/>
    </row>
    <row r="70" spans="7:10" ht="9">
      <c r="G70" s="29"/>
      <c r="H70" s="29"/>
      <c r="I70" s="29"/>
      <c r="J70" s="29"/>
    </row>
  </sheetData>
  <mergeCells count="6">
    <mergeCell ref="B5:D5"/>
    <mergeCell ref="G5:J5"/>
    <mergeCell ref="A8:J8"/>
    <mergeCell ref="A37:J37"/>
    <mergeCell ref="E5:E6"/>
    <mergeCell ref="A5:A6"/>
  </mergeCells>
  <printOptions horizontalCentered="1"/>
  <pageMargins left="0.984251968503937" right="1.299212598425197" top="0.984251968503937" bottom="1.7716535433070868" header="0" footer="1.4566929133858268"/>
  <pageSetup horizontalDpi="300" verticalDpi="300" orientation="portrait" paperSize="9" r:id="rId2"/>
  <headerFooter alignWithMargins="0">
    <oddFooter>&amp;C130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70"/>
  <sheetViews>
    <sheetView workbookViewId="0" topLeftCell="A1">
      <selection activeCell="B5" sqref="B5:D5"/>
    </sheetView>
  </sheetViews>
  <sheetFormatPr defaultColWidth="9.140625" defaultRowHeight="12.75"/>
  <cols>
    <col min="1" max="1" width="21.00390625" style="1" customWidth="1"/>
    <col min="2" max="2" width="7.421875" style="1" customWidth="1"/>
    <col min="3" max="3" width="6.57421875" style="1" customWidth="1"/>
    <col min="4" max="4" width="6.8515625" style="1" customWidth="1"/>
    <col min="5" max="5" width="6.28125" style="1" customWidth="1"/>
    <col min="6" max="6" width="0.9921875" style="1" customWidth="1"/>
    <col min="7" max="7" width="7.140625" style="1" customWidth="1"/>
    <col min="8" max="8" width="7.00390625" style="1" customWidth="1"/>
    <col min="9" max="9" width="6.8515625" style="1" customWidth="1"/>
    <col min="10" max="10" width="6.28125" style="1" customWidth="1"/>
    <col min="11" max="16384" width="9.140625" style="1" customWidth="1"/>
  </cols>
  <sheetData>
    <row r="2" s="2" customFormat="1" ht="12" customHeight="1">
      <c r="A2" s="2" t="s">
        <v>41</v>
      </c>
    </row>
    <row r="3" s="2" customFormat="1" ht="12" customHeight="1">
      <c r="A3" s="2" t="s">
        <v>39</v>
      </c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74" t="s">
        <v>0</v>
      </c>
      <c r="B5" s="68" t="s">
        <v>62</v>
      </c>
      <c r="C5" s="71"/>
      <c r="D5" s="71"/>
      <c r="E5" s="69" t="s">
        <v>4</v>
      </c>
      <c r="G5" s="68" t="s">
        <v>38</v>
      </c>
      <c r="H5" s="68"/>
      <c r="I5" s="68"/>
      <c r="J5" s="68"/>
    </row>
    <row r="6" spans="1:10" ht="23.25" customHeight="1">
      <c r="A6" s="73"/>
      <c r="B6" s="3" t="s">
        <v>1</v>
      </c>
      <c r="C6" s="3" t="s">
        <v>2</v>
      </c>
      <c r="D6" s="3" t="s">
        <v>3</v>
      </c>
      <c r="E6" s="73"/>
      <c r="F6" s="3"/>
      <c r="G6" s="3" t="s">
        <v>5</v>
      </c>
      <c r="H6" s="3" t="s">
        <v>6</v>
      </c>
      <c r="I6" s="3" t="s">
        <v>7</v>
      </c>
      <c r="J6" s="3" t="s">
        <v>8</v>
      </c>
    </row>
    <row r="7" ht="6" customHeight="1"/>
    <row r="8" spans="1:10" ht="18.75" customHeight="1">
      <c r="A8" s="72" t="s">
        <v>24</v>
      </c>
      <c r="B8" s="72"/>
      <c r="C8" s="72"/>
      <c r="D8" s="72"/>
      <c r="E8" s="72"/>
      <c r="F8" s="72"/>
      <c r="G8" s="72"/>
      <c r="H8" s="72"/>
      <c r="I8" s="72"/>
      <c r="J8" s="72"/>
    </row>
    <row r="9" spans="1:12" ht="9" customHeight="1">
      <c r="A9" s="7" t="s">
        <v>34</v>
      </c>
      <c r="B9" s="19">
        <v>13031</v>
      </c>
      <c r="C9" s="19">
        <v>2444</v>
      </c>
      <c r="D9" s="25">
        <v>0</v>
      </c>
      <c r="E9" s="16">
        <f>SUM(G9:J9)</f>
        <v>15475</v>
      </c>
      <c r="F9" s="16"/>
      <c r="G9" s="19">
        <v>281</v>
      </c>
      <c r="H9" s="19">
        <v>11034</v>
      </c>
      <c r="I9" s="19">
        <v>844</v>
      </c>
      <c r="J9" s="1">
        <v>3316</v>
      </c>
      <c r="K9" s="29"/>
      <c r="L9" s="29"/>
    </row>
    <row r="10" spans="1:12" ht="9">
      <c r="A10" s="7" t="s">
        <v>42</v>
      </c>
      <c r="B10" s="16">
        <f>SUM(B12:B17)</f>
        <v>12246</v>
      </c>
      <c r="C10" s="16">
        <f>SUM(C12:C17)</f>
        <v>1376</v>
      </c>
      <c r="D10" s="25">
        <v>0</v>
      </c>
      <c r="E10" s="16">
        <f>SUM(G10:J10)</f>
        <v>13622</v>
      </c>
      <c r="F10" s="16"/>
      <c r="G10" s="16">
        <f>SUM(G12:G17)</f>
        <v>1178</v>
      </c>
      <c r="H10" s="16">
        <f>SUM(H12:H17)</f>
        <v>10714</v>
      </c>
      <c r="I10" s="16">
        <f>SUM(I12:I17)</f>
        <v>287</v>
      </c>
      <c r="J10" s="16">
        <f>SUM(J12:J17)</f>
        <v>1443</v>
      </c>
      <c r="K10" s="29"/>
      <c r="L10" s="29"/>
    </row>
    <row r="11" spans="1:12" s="31" customFormat="1" ht="9">
      <c r="A11" s="64" t="s">
        <v>43</v>
      </c>
      <c r="B11" s="25">
        <f>SUM(B12:B16)</f>
        <v>8191</v>
      </c>
      <c r="C11" s="25">
        <f>SUM(C12:C16)</f>
        <v>1121</v>
      </c>
      <c r="D11" s="25">
        <v>0</v>
      </c>
      <c r="E11" s="25">
        <f>SUM(G11:J11)</f>
        <v>9312</v>
      </c>
      <c r="F11" s="25"/>
      <c r="G11" s="25">
        <f>SUM(G12:G16)</f>
        <v>561</v>
      </c>
      <c r="H11" s="25">
        <f>SUM(H12:H16)</f>
        <v>7789</v>
      </c>
      <c r="I11" s="25">
        <f>SUM(I12:I16)</f>
        <v>131</v>
      </c>
      <c r="J11" s="25">
        <f>SUM(J12:J16)</f>
        <v>831</v>
      </c>
      <c r="K11" s="65"/>
      <c r="L11" s="65"/>
    </row>
    <row r="12" spans="1:12" s="31" customFormat="1" ht="9">
      <c r="A12" s="30" t="s">
        <v>44</v>
      </c>
      <c r="B12" s="27">
        <v>243</v>
      </c>
      <c r="C12" s="27">
        <v>0</v>
      </c>
      <c r="D12" s="25">
        <v>0</v>
      </c>
      <c r="E12" s="25">
        <f>SUM(G12:J12)</f>
        <v>243</v>
      </c>
      <c r="F12" s="25"/>
      <c r="G12" s="27">
        <v>0</v>
      </c>
      <c r="H12" s="27">
        <v>224</v>
      </c>
      <c r="I12" s="27">
        <v>2</v>
      </c>
      <c r="J12" s="27">
        <v>17</v>
      </c>
      <c r="K12" s="29"/>
      <c r="L12" s="29"/>
    </row>
    <row r="13" spans="1:20" s="31" customFormat="1" ht="9" customHeight="1">
      <c r="A13" s="30" t="s">
        <v>45</v>
      </c>
      <c r="B13" s="27">
        <v>83</v>
      </c>
      <c r="C13" s="27">
        <v>0</v>
      </c>
      <c r="D13" s="25">
        <v>0</v>
      </c>
      <c r="E13" s="25">
        <f aca="true" t="shared" si="0" ref="E13:E29">SUM(G13:J13)</f>
        <v>83</v>
      </c>
      <c r="F13" s="25"/>
      <c r="G13" s="27">
        <v>9</v>
      </c>
      <c r="H13" s="27">
        <v>69</v>
      </c>
      <c r="I13" s="27">
        <v>0</v>
      </c>
      <c r="J13" s="27">
        <v>5</v>
      </c>
      <c r="K13" s="29"/>
      <c r="L13" s="29"/>
      <c r="S13" s="32"/>
      <c r="T13" s="32"/>
    </row>
    <row r="14" spans="1:12" s="31" customFormat="1" ht="9">
      <c r="A14" s="30" t="s">
        <v>46</v>
      </c>
      <c r="B14" s="27">
        <v>553</v>
      </c>
      <c r="C14" s="27">
        <v>0</v>
      </c>
      <c r="D14" s="25">
        <v>0</v>
      </c>
      <c r="E14" s="25">
        <f t="shared" si="0"/>
        <v>553</v>
      </c>
      <c r="F14" s="25"/>
      <c r="G14" s="27">
        <v>1</v>
      </c>
      <c r="H14" s="27">
        <v>538</v>
      </c>
      <c r="I14" s="27">
        <v>0</v>
      </c>
      <c r="J14" s="27">
        <v>14</v>
      </c>
      <c r="K14" s="29"/>
      <c r="L14" s="29"/>
    </row>
    <row r="15" spans="1:12" s="31" customFormat="1" ht="9">
      <c r="A15" s="30" t="s">
        <v>47</v>
      </c>
      <c r="B15" s="27">
        <v>6855</v>
      </c>
      <c r="C15" s="27">
        <v>1054</v>
      </c>
      <c r="D15" s="25">
        <v>0</v>
      </c>
      <c r="E15" s="25">
        <f t="shared" si="0"/>
        <v>7909</v>
      </c>
      <c r="F15" s="25"/>
      <c r="G15" s="27">
        <v>544</v>
      </c>
      <c r="H15" s="27">
        <v>6471</v>
      </c>
      <c r="I15" s="27">
        <v>128</v>
      </c>
      <c r="J15" s="27">
        <v>766</v>
      </c>
      <c r="K15" s="29"/>
      <c r="L15" s="29"/>
    </row>
    <row r="16" spans="1:12" s="31" customFormat="1" ht="9">
      <c r="A16" s="30" t="s">
        <v>48</v>
      </c>
      <c r="B16" s="27">
        <v>457</v>
      </c>
      <c r="C16" s="27">
        <v>67</v>
      </c>
      <c r="D16" s="25">
        <v>0</v>
      </c>
      <c r="E16" s="25">
        <f t="shared" si="0"/>
        <v>524</v>
      </c>
      <c r="F16" s="25"/>
      <c r="G16" s="27">
        <v>7</v>
      </c>
      <c r="H16" s="27">
        <v>487</v>
      </c>
      <c r="I16" s="27">
        <v>1</v>
      </c>
      <c r="J16" s="27">
        <v>29</v>
      </c>
      <c r="K16" s="29"/>
      <c r="L16" s="29"/>
    </row>
    <row r="17" spans="1:12" s="31" customFormat="1" ht="9">
      <c r="A17" s="64" t="s">
        <v>49</v>
      </c>
      <c r="B17" s="27">
        <v>4055</v>
      </c>
      <c r="C17" s="27">
        <v>255</v>
      </c>
      <c r="D17" s="25">
        <v>0</v>
      </c>
      <c r="E17" s="25">
        <f t="shared" si="0"/>
        <v>4310</v>
      </c>
      <c r="F17" s="25"/>
      <c r="G17" s="27">
        <v>617</v>
      </c>
      <c r="H17" s="27">
        <v>2925</v>
      </c>
      <c r="I17" s="27">
        <v>156</v>
      </c>
      <c r="J17" s="27">
        <v>612</v>
      </c>
      <c r="K17" s="65"/>
      <c r="L17" s="65"/>
    </row>
    <row r="18" spans="1:12" ht="9">
      <c r="A18" s="7" t="s">
        <v>50</v>
      </c>
      <c r="B18" s="16">
        <f>SUM(B20:B29)-B25</f>
        <v>72185</v>
      </c>
      <c r="C18" s="16">
        <f>SUM(C20:C29)-C25</f>
        <v>3324</v>
      </c>
      <c r="D18" s="25">
        <v>0</v>
      </c>
      <c r="E18" s="16">
        <f t="shared" si="0"/>
        <v>75509</v>
      </c>
      <c r="F18" s="16"/>
      <c r="G18" s="16">
        <f>SUM(G20:G29)-G25</f>
        <v>1092</v>
      </c>
      <c r="H18" s="16">
        <f>SUM(H20:H29)-H25</f>
        <v>61725</v>
      </c>
      <c r="I18" s="16">
        <f>SUM(I20:I29)-I25</f>
        <v>3086</v>
      </c>
      <c r="J18" s="16">
        <f>SUM(J20:J29)-J25</f>
        <v>9606</v>
      </c>
      <c r="K18" s="29"/>
      <c r="L18" s="29"/>
    </row>
    <row r="19" spans="1:12" s="31" customFormat="1" ht="9">
      <c r="A19" s="64" t="s">
        <v>51</v>
      </c>
      <c r="B19" s="27">
        <f>SUM(B20:B28)-B25</f>
        <v>65708</v>
      </c>
      <c r="C19" s="27">
        <f>SUM(C20:C28)-C25</f>
        <v>2854</v>
      </c>
      <c r="D19" s="25">
        <v>0</v>
      </c>
      <c r="E19" s="25">
        <f t="shared" si="0"/>
        <v>68562</v>
      </c>
      <c r="F19" s="27"/>
      <c r="G19" s="27">
        <f>SUM(G20:G28)-G25</f>
        <v>1008</v>
      </c>
      <c r="H19" s="27">
        <f>SUM(H20:H28)-H25</f>
        <v>56294</v>
      </c>
      <c r="I19" s="27">
        <f>SUM(I20:I28)-I25</f>
        <v>2907</v>
      </c>
      <c r="J19" s="27">
        <f>SUM(J20:J28)-J25</f>
        <v>8353</v>
      </c>
      <c r="K19" s="65"/>
      <c r="L19" s="65"/>
    </row>
    <row r="20" spans="1:12" s="31" customFormat="1" ht="9">
      <c r="A20" s="30" t="s">
        <v>52</v>
      </c>
      <c r="B20" s="25">
        <v>0</v>
      </c>
      <c r="C20" s="25">
        <v>0</v>
      </c>
      <c r="D20" s="25">
        <v>0</v>
      </c>
      <c r="E20" s="16">
        <f t="shared" si="0"/>
        <v>0</v>
      </c>
      <c r="F20" s="25"/>
      <c r="G20" s="25">
        <v>0</v>
      </c>
      <c r="H20" s="25">
        <v>0</v>
      </c>
      <c r="I20" s="25">
        <v>0</v>
      </c>
      <c r="J20" s="25">
        <v>0</v>
      </c>
      <c r="K20" s="29"/>
      <c r="L20" s="29"/>
    </row>
    <row r="21" spans="1:12" s="31" customFormat="1" ht="9">
      <c r="A21" s="30" t="s">
        <v>53</v>
      </c>
      <c r="B21" s="27">
        <v>78</v>
      </c>
      <c r="C21" s="27">
        <v>4</v>
      </c>
      <c r="D21" s="25">
        <v>0</v>
      </c>
      <c r="E21" s="25">
        <f t="shared" si="0"/>
        <v>82</v>
      </c>
      <c r="F21" s="25"/>
      <c r="G21" s="27">
        <v>0</v>
      </c>
      <c r="H21" s="27">
        <v>0</v>
      </c>
      <c r="I21" s="27">
        <v>50</v>
      </c>
      <c r="J21" s="27">
        <v>32</v>
      </c>
      <c r="K21" s="29"/>
      <c r="L21" s="29"/>
    </row>
    <row r="22" spans="1:12" s="31" customFormat="1" ht="9">
      <c r="A22" s="30" t="s">
        <v>54</v>
      </c>
      <c r="B22" s="27">
        <v>1397</v>
      </c>
      <c r="C22" s="27">
        <v>27</v>
      </c>
      <c r="D22" s="25">
        <v>0</v>
      </c>
      <c r="E22" s="25">
        <f t="shared" si="0"/>
        <v>1424</v>
      </c>
      <c r="F22" s="25"/>
      <c r="G22" s="27">
        <v>322</v>
      </c>
      <c r="H22" s="27">
        <v>806</v>
      </c>
      <c r="I22" s="27">
        <v>0</v>
      </c>
      <c r="J22" s="27">
        <v>296</v>
      </c>
      <c r="K22" s="29"/>
      <c r="L22" s="29"/>
    </row>
    <row r="23" spans="1:12" s="31" customFormat="1" ht="9">
      <c r="A23" s="30" t="s">
        <v>55</v>
      </c>
      <c r="B23" s="27">
        <v>3211</v>
      </c>
      <c r="C23" s="27">
        <v>1553</v>
      </c>
      <c r="D23" s="25">
        <v>0</v>
      </c>
      <c r="E23" s="25">
        <f t="shared" si="0"/>
        <v>4764</v>
      </c>
      <c r="F23" s="25"/>
      <c r="G23" s="27">
        <v>11</v>
      </c>
      <c r="H23" s="27">
        <v>1383</v>
      </c>
      <c r="I23" s="27">
        <v>161</v>
      </c>
      <c r="J23" s="27">
        <v>3209</v>
      </c>
      <c r="K23" s="29"/>
      <c r="L23" s="29"/>
    </row>
    <row r="24" spans="1:12" s="31" customFormat="1" ht="9">
      <c r="A24" s="30" t="s">
        <v>56</v>
      </c>
      <c r="B24" s="27">
        <v>2801</v>
      </c>
      <c r="C24" s="27">
        <v>0</v>
      </c>
      <c r="D24" s="25">
        <v>0</v>
      </c>
      <c r="E24" s="25">
        <f t="shared" si="0"/>
        <v>2801</v>
      </c>
      <c r="F24" s="25"/>
      <c r="G24" s="27">
        <v>0</v>
      </c>
      <c r="H24" s="27">
        <v>366</v>
      </c>
      <c r="I24" s="27">
        <v>35</v>
      </c>
      <c r="J24" s="27">
        <v>2400</v>
      </c>
      <c r="K24" s="29"/>
      <c r="L24" s="29"/>
    </row>
    <row r="25" spans="1:12" s="31" customFormat="1" ht="9">
      <c r="A25" s="30" t="s">
        <v>57</v>
      </c>
      <c r="B25" s="27">
        <v>2307</v>
      </c>
      <c r="C25" s="27">
        <v>0</v>
      </c>
      <c r="D25" s="25">
        <v>0</v>
      </c>
      <c r="E25" s="25">
        <f t="shared" si="0"/>
        <v>2307</v>
      </c>
      <c r="F25" s="25"/>
      <c r="G25" s="27">
        <v>0</v>
      </c>
      <c r="H25" s="27">
        <v>352</v>
      </c>
      <c r="I25" s="27">
        <v>25</v>
      </c>
      <c r="J25" s="27">
        <v>1930</v>
      </c>
      <c r="K25" s="29"/>
      <c r="L25" s="29"/>
    </row>
    <row r="26" spans="1:12" s="31" customFormat="1" ht="9">
      <c r="A26" s="30" t="s">
        <v>58</v>
      </c>
      <c r="B26" s="27">
        <v>56806</v>
      </c>
      <c r="C26" s="27">
        <v>328</v>
      </c>
      <c r="D26" s="25">
        <v>0</v>
      </c>
      <c r="E26" s="25">
        <f t="shared" si="0"/>
        <v>57134</v>
      </c>
      <c r="F26" s="25"/>
      <c r="G26" s="27">
        <v>541</v>
      </c>
      <c r="H26" s="27">
        <v>53132</v>
      </c>
      <c r="I26" s="27">
        <v>2651</v>
      </c>
      <c r="J26" s="27">
        <v>810</v>
      </c>
      <c r="K26" s="29"/>
      <c r="L26" s="29"/>
    </row>
    <row r="27" spans="1:12" s="31" customFormat="1" ht="9">
      <c r="A27" s="30" t="s">
        <v>59</v>
      </c>
      <c r="B27" s="27">
        <v>721</v>
      </c>
      <c r="C27" s="27">
        <v>889</v>
      </c>
      <c r="D27" s="25">
        <v>0</v>
      </c>
      <c r="E27" s="25">
        <f t="shared" si="0"/>
        <v>1610</v>
      </c>
      <c r="F27" s="25"/>
      <c r="G27" s="27">
        <v>132</v>
      </c>
      <c r="H27" s="27">
        <v>34</v>
      </c>
      <c r="I27" s="27">
        <v>7</v>
      </c>
      <c r="J27" s="27">
        <v>1437</v>
      </c>
      <c r="K27" s="29"/>
      <c r="L27" s="29"/>
    </row>
    <row r="28" spans="1:12" s="31" customFormat="1" ht="9">
      <c r="A28" s="30" t="s">
        <v>60</v>
      </c>
      <c r="B28" s="27">
        <v>694</v>
      </c>
      <c r="C28" s="27">
        <v>53</v>
      </c>
      <c r="D28" s="25">
        <v>0</v>
      </c>
      <c r="E28" s="25">
        <f t="shared" si="0"/>
        <v>747</v>
      </c>
      <c r="F28" s="25"/>
      <c r="G28" s="27">
        <v>2</v>
      </c>
      <c r="H28" s="27">
        <v>573</v>
      </c>
      <c r="I28" s="27">
        <v>3</v>
      </c>
      <c r="J28" s="27">
        <v>169</v>
      </c>
      <c r="K28" s="29"/>
      <c r="L28" s="29"/>
    </row>
    <row r="29" spans="1:12" s="31" customFormat="1" ht="9">
      <c r="A29" s="64" t="s">
        <v>40</v>
      </c>
      <c r="B29" s="27">
        <v>6477</v>
      </c>
      <c r="C29" s="27">
        <v>470</v>
      </c>
      <c r="D29" s="25">
        <v>0</v>
      </c>
      <c r="E29" s="25">
        <f t="shared" si="0"/>
        <v>6947</v>
      </c>
      <c r="F29" s="25"/>
      <c r="G29" s="27">
        <v>84</v>
      </c>
      <c r="H29" s="27">
        <v>5431</v>
      </c>
      <c r="I29" s="27">
        <v>179</v>
      </c>
      <c r="J29" s="27">
        <v>1253</v>
      </c>
      <c r="K29" s="65"/>
      <c r="L29" s="65"/>
    </row>
    <row r="30" spans="1:12" s="17" customFormat="1" ht="9" customHeight="1">
      <c r="A30" s="18" t="s">
        <v>10</v>
      </c>
      <c r="B30" s="22">
        <f>SUM(B9:B10)+B18</f>
        <v>97462</v>
      </c>
      <c r="C30" s="22">
        <f>SUM(C9:C10)+C18</f>
        <v>7144</v>
      </c>
      <c r="D30" s="25">
        <v>0</v>
      </c>
      <c r="E30" s="22">
        <f>SUM(E9:E10)+E18</f>
        <v>104606</v>
      </c>
      <c r="F30" s="22"/>
      <c r="G30" s="22">
        <f>SUM(G9:G10)+G18</f>
        <v>2551</v>
      </c>
      <c r="H30" s="22">
        <f>SUM(H9:H10)+H18</f>
        <v>83473</v>
      </c>
      <c r="I30" s="22">
        <f>SUM(I9:I10)+I18</f>
        <v>4217</v>
      </c>
      <c r="J30" s="22">
        <f>SUM(J9:J10)+J18</f>
        <v>14365</v>
      </c>
      <c r="K30" s="29"/>
      <c r="L30" s="29"/>
    </row>
    <row r="31" spans="1:12" s="17" customFormat="1" ht="9">
      <c r="A31" s="18" t="s">
        <v>11</v>
      </c>
      <c r="B31" s="20">
        <v>70425</v>
      </c>
      <c r="C31" s="20">
        <v>5770</v>
      </c>
      <c r="D31" s="25">
        <v>0</v>
      </c>
      <c r="E31" s="20">
        <v>76195</v>
      </c>
      <c r="F31" s="22"/>
      <c r="G31" s="20">
        <v>1160</v>
      </c>
      <c r="H31" s="20">
        <v>48954</v>
      </c>
      <c r="I31" s="20">
        <v>1668</v>
      </c>
      <c r="J31" s="20">
        <v>24413</v>
      </c>
      <c r="K31" s="29"/>
      <c r="L31" s="29"/>
    </row>
    <row r="32" spans="1:12" s="17" customFormat="1" ht="9">
      <c r="A32" s="18" t="s">
        <v>12</v>
      </c>
      <c r="B32" s="20">
        <v>41488</v>
      </c>
      <c r="C32" s="20">
        <v>4951</v>
      </c>
      <c r="D32" s="25">
        <v>0</v>
      </c>
      <c r="E32" s="20">
        <v>46439</v>
      </c>
      <c r="F32" s="22"/>
      <c r="G32" s="20">
        <v>3483</v>
      </c>
      <c r="H32" s="20">
        <v>32616</v>
      </c>
      <c r="I32" s="20">
        <v>439</v>
      </c>
      <c r="J32" s="20">
        <v>9901</v>
      </c>
      <c r="K32" s="29"/>
      <c r="L32" s="29"/>
    </row>
    <row r="33" spans="1:12" ht="9">
      <c r="A33" s="7" t="s">
        <v>61</v>
      </c>
      <c r="B33" s="19">
        <v>107</v>
      </c>
      <c r="C33" s="19">
        <v>0</v>
      </c>
      <c r="D33" s="25">
        <v>0</v>
      </c>
      <c r="E33" s="16">
        <v>107</v>
      </c>
      <c r="F33" s="16"/>
      <c r="G33" s="19">
        <v>0</v>
      </c>
      <c r="H33" s="19">
        <v>107</v>
      </c>
      <c r="I33" s="19">
        <v>0</v>
      </c>
      <c r="J33" s="19">
        <v>0</v>
      </c>
      <c r="K33" s="29"/>
      <c r="L33" s="29"/>
    </row>
    <row r="34" spans="1:12" s="17" customFormat="1" ht="9">
      <c r="A34" s="18" t="s">
        <v>13</v>
      </c>
      <c r="B34" s="20">
        <v>0</v>
      </c>
      <c r="C34" s="20">
        <v>403</v>
      </c>
      <c r="D34" s="25">
        <v>0</v>
      </c>
      <c r="E34" s="20">
        <v>403</v>
      </c>
      <c r="F34" s="22"/>
      <c r="G34" s="20">
        <v>0</v>
      </c>
      <c r="H34" s="20">
        <v>122</v>
      </c>
      <c r="I34" s="20">
        <v>0</v>
      </c>
      <c r="J34" s="20">
        <v>281</v>
      </c>
      <c r="K34" s="29"/>
      <c r="L34" s="29"/>
    </row>
    <row r="35" spans="1:12" s="17" customFormat="1" ht="9">
      <c r="A35" s="18" t="s">
        <v>4</v>
      </c>
      <c r="B35" s="36">
        <f>SUM(B30:B32)+B34</f>
        <v>209375</v>
      </c>
      <c r="C35" s="36">
        <f>SUM(C30:C32)+C34</f>
        <v>18268</v>
      </c>
      <c r="D35" s="25">
        <v>0</v>
      </c>
      <c r="E35" s="36">
        <f>SUM(E30:E32)+E34</f>
        <v>227643</v>
      </c>
      <c r="F35" s="22"/>
      <c r="G35" s="20">
        <f>SUM(G30:G32)+G34</f>
        <v>7194</v>
      </c>
      <c r="H35" s="20">
        <f>SUM(H30:H32)+H34</f>
        <v>165165</v>
      </c>
      <c r="I35" s="20">
        <f>SUM(I30:I32)+I34</f>
        <v>6324</v>
      </c>
      <c r="J35" s="20">
        <f>SUM(J30:J32)+J34</f>
        <v>48960</v>
      </c>
      <c r="K35" s="29"/>
      <c r="L35" s="29"/>
    </row>
    <row r="36" spans="1:12" ht="6" customHeight="1">
      <c r="A36" s="8"/>
      <c r="B36" s="14"/>
      <c r="C36" s="14"/>
      <c r="D36" s="14"/>
      <c r="E36" s="16"/>
      <c r="F36" s="14"/>
      <c r="G36" s="14"/>
      <c r="H36" s="14"/>
      <c r="I36" s="14"/>
      <c r="J36" s="14"/>
      <c r="K36" s="29"/>
      <c r="L36" s="29"/>
    </row>
    <row r="37" spans="1:12" ht="18.75" customHeight="1">
      <c r="A37" s="72" t="s">
        <v>25</v>
      </c>
      <c r="B37" s="72"/>
      <c r="C37" s="72"/>
      <c r="D37" s="72"/>
      <c r="E37" s="72"/>
      <c r="F37" s="72"/>
      <c r="G37" s="72"/>
      <c r="H37" s="72"/>
      <c r="I37" s="72"/>
      <c r="J37" s="72"/>
      <c r="K37" s="29"/>
      <c r="L37" s="29"/>
    </row>
    <row r="38" spans="1:12" ht="9" customHeight="1">
      <c r="A38" s="7" t="s">
        <v>34</v>
      </c>
      <c r="B38" s="19">
        <v>2302</v>
      </c>
      <c r="C38" s="19">
        <v>567</v>
      </c>
      <c r="D38" s="19">
        <v>0</v>
      </c>
      <c r="E38" s="16">
        <f>SUM(B38:D38)</f>
        <v>2869</v>
      </c>
      <c r="F38" s="16"/>
      <c r="G38" s="19">
        <v>193</v>
      </c>
      <c r="H38" s="19">
        <v>1860</v>
      </c>
      <c r="I38" s="19">
        <v>0</v>
      </c>
      <c r="J38" s="19">
        <v>816</v>
      </c>
      <c r="K38" s="29"/>
      <c r="L38" s="29"/>
    </row>
    <row r="39" spans="1:12" ht="9" customHeight="1">
      <c r="A39" s="7" t="s">
        <v>42</v>
      </c>
      <c r="B39" s="16">
        <f>SUM(B41:B46)</f>
        <v>2421</v>
      </c>
      <c r="C39" s="16">
        <f>SUM(C41:C46)</f>
        <v>1318</v>
      </c>
      <c r="D39" s="19">
        <v>0</v>
      </c>
      <c r="E39" s="16">
        <f aca="true" t="shared" si="1" ref="E39:E64">SUM(B39:D39)</f>
        <v>3739</v>
      </c>
      <c r="F39" s="16"/>
      <c r="G39" s="16">
        <f>SUM(G41:G46)</f>
        <v>487</v>
      </c>
      <c r="H39" s="16">
        <f>SUM(H41:H46)</f>
        <v>2296</v>
      </c>
      <c r="I39" s="16">
        <f>SUM(I41:I46)</f>
        <v>73</v>
      </c>
      <c r="J39" s="16">
        <f>SUM(J41:J46)</f>
        <v>883</v>
      </c>
      <c r="K39" s="29"/>
      <c r="L39" s="29"/>
    </row>
    <row r="40" spans="1:12" s="31" customFormat="1" ht="9">
      <c r="A40" s="64" t="s">
        <v>43</v>
      </c>
      <c r="B40" s="25">
        <f>SUM(B41:B45)</f>
        <v>1398</v>
      </c>
      <c r="C40" s="25">
        <f>SUM(C41:C45)</f>
        <v>675</v>
      </c>
      <c r="D40" s="27">
        <v>0</v>
      </c>
      <c r="E40" s="25">
        <f t="shared" si="1"/>
        <v>2073</v>
      </c>
      <c r="F40" s="25"/>
      <c r="G40" s="25">
        <f>SUM(G41:G45)</f>
        <v>305</v>
      </c>
      <c r="H40" s="25">
        <f>SUM(H41:H45)</f>
        <v>1397</v>
      </c>
      <c r="I40" s="25">
        <f>SUM(I41:I45)</f>
        <v>13</v>
      </c>
      <c r="J40" s="25">
        <f>SUM(J41:J45)</f>
        <v>358</v>
      </c>
      <c r="K40" s="65"/>
      <c r="L40" s="65"/>
    </row>
    <row r="41" spans="1:12" s="35" customFormat="1" ht="9">
      <c r="A41" s="30" t="s">
        <v>44</v>
      </c>
      <c r="B41" s="27">
        <v>426</v>
      </c>
      <c r="C41" s="19">
        <v>0</v>
      </c>
      <c r="D41" s="19">
        <v>0</v>
      </c>
      <c r="E41" s="25">
        <f t="shared" si="1"/>
        <v>426</v>
      </c>
      <c r="F41" s="25"/>
      <c r="G41" s="27">
        <v>210</v>
      </c>
      <c r="H41" s="27">
        <v>216</v>
      </c>
      <c r="I41" s="27">
        <v>0</v>
      </c>
      <c r="J41" s="27">
        <v>0</v>
      </c>
      <c r="K41" s="29"/>
      <c r="L41" s="29"/>
    </row>
    <row r="42" spans="1:12" s="35" customFormat="1" ht="9">
      <c r="A42" s="30" t="s">
        <v>45</v>
      </c>
      <c r="B42" s="27">
        <v>10</v>
      </c>
      <c r="C42" s="19">
        <v>0</v>
      </c>
      <c r="D42" s="19">
        <v>0</v>
      </c>
      <c r="E42" s="25">
        <f t="shared" si="1"/>
        <v>10</v>
      </c>
      <c r="F42" s="25"/>
      <c r="G42" s="27">
        <v>0</v>
      </c>
      <c r="H42" s="27">
        <v>2</v>
      </c>
      <c r="I42" s="27">
        <v>0</v>
      </c>
      <c r="J42" s="27">
        <v>8</v>
      </c>
      <c r="K42" s="29"/>
      <c r="L42" s="29"/>
    </row>
    <row r="43" spans="1:12" s="31" customFormat="1" ht="9">
      <c r="A43" s="30" t="s">
        <v>46</v>
      </c>
      <c r="B43" s="25">
        <v>0</v>
      </c>
      <c r="C43" s="19">
        <v>0</v>
      </c>
      <c r="D43" s="19">
        <v>0</v>
      </c>
      <c r="E43" s="25">
        <f t="shared" si="1"/>
        <v>0</v>
      </c>
      <c r="F43" s="25"/>
      <c r="G43" s="27">
        <v>0</v>
      </c>
      <c r="H43" s="27">
        <v>0</v>
      </c>
      <c r="I43" s="27">
        <v>0</v>
      </c>
      <c r="J43" s="27">
        <v>0</v>
      </c>
      <c r="K43" s="29"/>
      <c r="L43" s="29"/>
    </row>
    <row r="44" spans="1:12" s="31" customFormat="1" ht="9">
      <c r="A44" s="30" t="s">
        <v>47</v>
      </c>
      <c r="B44" s="27">
        <v>852</v>
      </c>
      <c r="C44" s="27">
        <v>253</v>
      </c>
      <c r="D44" s="19">
        <v>0</v>
      </c>
      <c r="E44" s="25">
        <f t="shared" si="1"/>
        <v>1105</v>
      </c>
      <c r="F44" s="25"/>
      <c r="G44" s="27">
        <v>36</v>
      </c>
      <c r="H44" s="27">
        <v>977</v>
      </c>
      <c r="I44" s="27">
        <v>8</v>
      </c>
      <c r="J44" s="27">
        <v>84</v>
      </c>
      <c r="K44" s="29"/>
      <c r="L44" s="29"/>
    </row>
    <row r="45" spans="1:12" s="31" customFormat="1" ht="9">
      <c r="A45" s="30" t="s">
        <v>48</v>
      </c>
      <c r="B45" s="27">
        <v>110</v>
      </c>
      <c r="C45" s="27">
        <v>422</v>
      </c>
      <c r="D45" s="19">
        <v>0</v>
      </c>
      <c r="E45" s="25">
        <f t="shared" si="1"/>
        <v>532</v>
      </c>
      <c r="F45" s="25"/>
      <c r="G45" s="27">
        <v>59</v>
      </c>
      <c r="H45" s="27">
        <v>202</v>
      </c>
      <c r="I45" s="27">
        <v>5</v>
      </c>
      <c r="J45" s="27">
        <v>266</v>
      </c>
      <c r="K45" s="29"/>
      <c r="L45" s="29"/>
    </row>
    <row r="46" spans="1:12" s="31" customFormat="1" ht="9">
      <c r="A46" s="64" t="s">
        <v>49</v>
      </c>
      <c r="B46" s="27">
        <v>1023</v>
      </c>
      <c r="C46" s="27">
        <v>643</v>
      </c>
      <c r="D46" s="27">
        <v>0</v>
      </c>
      <c r="E46" s="25">
        <f t="shared" si="1"/>
        <v>1666</v>
      </c>
      <c r="F46" s="25"/>
      <c r="G46" s="27">
        <v>182</v>
      </c>
      <c r="H46" s="27">
        <v>899</v>
      </c>
      <c r="I46" s="27">
        <v>60</v>
      </c>
      <c r="J46" s="27">
        <v>525</v>
      </c>
      <c r="K46" s="65"/>
      <c r="L46" s="65"/>
    </row>
    <row r="47" spans="1:13" s="13" customFormat="1" ht="9">
      <c r="A47" s="7" t="s">
        <v>50</v>
      </c>
      <c r="B47" s="16">
        <f>SUM(B49:B58)-B54</f>
        <v>13537</v>
      </c>
      <c r="C47" s="16">
        <f>SUM(C49:C58)-C54</f>
        <v>937</v>
      </c>
      <c r="D47" s="19">
        <v>0</v>
      </c>
      <c r="E47" s="16">
        <f t="shared" si="1"/>
        <v>14474</v>
      </c>
      <c r="F47" s="16"/>
      <c r="G47" s="16">
        <f>SUM(G49:G58)-G54</f>
        <v>1062</v>
      </c>
      <c r="H47" s="16">
        <f>SUM(H49:H58)-H54</f>
        <v>11486</v>
      </c>
      <c r="I47" s="16">
        <f>SUM(I49:I58)-I54</f>
        <v>35</v>
      </c>
      <c r="J47" s="16">
        <f>SUM(J49:J58)-J54</f>
        <v>1891</v>
      </c>
      <c r="K47" s="29"/>
      <c r="L47" s="29"/>
      <c r="M47" s="40"/>
    </row>
    <row r="48" spans="1:12" s="31" customFormat="1" ht="9">
      <c r="A48" s="64" t="s">
        <v>51</v>
      </c>
      <c r="B48" s="27">
        <f>SUM(B49:B57)-B54</f>
        <v>11340</v>
      </c>
      <c r="C48" s="27">
        <f>SUM(C49:C57)-C54</f>
        <v>805</v>
      </c>
      <c r="D48" s="27">
        <v>0</v>
      </c>
      <c r="E48" s="25">
        <f t="shared" si="1"/>
        <v>12145</v>
      </c>
      <c r="F48" s="27"/>
      <c r="G48" s="27">
        <f>SUM(G49:G57)-G54</f>
        <v>451</v>
      </c>
      <c r="H48" s="27">
        <f>SUM(H49:H57)-H54</f>
        <v>10054</v>
      </c>
      <c r="I48" s="27">
        <f>SUM(I49:I57)-I54</f>
        <v>19</v>
      </c>
      <c r="J48" s="27">
        <f>SUM(J49:J57)-J54</f>
        <v>1621</v>
      </c>
      <c r="K48" s="65"/>
      <c r="L48" s="65"/>
    </row>
    <row r="49" spans="1:12" s="31" customFormat="1" ht="9">
      <c r="A49" s="30" t="s">
        <v>52</v>
      </c>
      <c r="B49" s="25">
        <v>0</v>
      </c>
      <c r="C49" s="19">
        <v>0</v>
      </c>
      <c r="D49" s="19">
        <v>0</v>
      </c>
      <c r="E49" s="16">
        <f t="shared" si="1"/>
        <v>0</v>
      </c>
      <c r="F49" s="27"/>
      <c r="G49" s="27">
        <v>0</v>
      </c>
      <c r="H49" s="27">
        <v>0</v>
      </c>
      <c r="I49" s="27">
        <v>0</v>
      </c>
      <c r="J49" s="27">
        <v>0</v>
      </c>
      <c r="K49" s="29"/>
      <c r="L49" s="29"/>
    </row>
    <row r="50" spans="1:12" s="31" customFormat="1" ht="9">
      <c r="A50" s="30" t="s">
        <v>53</v>
      </c>
      <c r="B50" s="27">
        <v>0</v>
      </c>
      <c r="C50" s="27">
        <v>2</v>
      </c>
      <c r="D50" s="27">
        <v>0</v>
      </c>
      <c r="E50" s="25">
        <f t="shared" si="1"/>
        <v>2</v>
      </c>
      <c r="F50" s="25"/>
      <c r="G50" s="27">
        <v>0</v>
      </c>
      <c r="H50" s="27">
        <v>0</v>
      </c>
      <c r="I50" s="27">
        <v>0</v>
      </c>
      <c r="J50" s="27">
        <v>2</v>
      </c>
      <c r="K50" s="29"/>
      <c r="L50" s="29"/>
    </row>
    <row r="51" spans="1:12" s="31" customFormat="1" ht="9">
      <c r="A51" s="30" t="s">
        <v>54</v>
      </c>
      <c r="B51" s="27">
        <v>2839</v>
      </c>
      <c r="C51" s="27">
        <v>19</v>
      </c>
      <c r="D51" s="27">
        <v>0</v>
      </c>
      <c r="E51" s="25">
        <f t="shared" si="1"/>
        <v>2858</v>
      </c>
      <c r="F51" s="25"/>
      <c r="G51" s="27">
        <v>449</v>
      </c>
      <c r="H51" s="27">
        <v>2338</v>
      </c>
      <c r="I51" s="27">
        <v>0</v>
      </c>
      <c r="J51" s="27">
        <v>71</v>
      </c>
      <c r="K51" s="29"/>
      <c r="L51" s="29"/>
    </row>
    <row r="52" spans="1:12" s="31" customFormat="1" ht="9">
      <c r="A52" s="30" t="s">
        <v>55</v>
      </c>
      <c r="B52" s="27">
        <v>1119</v>
      </c>
      <c r="C52" s="27">
        <v>728</v>
      </c>
      <c r="D52" s="27">
        <v>0</v>
      </c>
      <c r="E52" s="25">
        <f t="shared" si="1"/>
        <v>1847</v>
      </c>
      <c r="F52" s="25"/>
      <c r="G52" s="27">
        <v>1</v>
      </c>
      <c r="H52" s="27">
        <v>473</v>
      </c>
      <c r="I52" s="27">
        <v>15</v>
      </c>
      <c r="J52" s="27">
        <v>1358</v>
      </c>
      <c r="K52" s="29"/>
      <c r="L52" s="29"/>
    </row>
    <row r="53" spans="1:12" s="31" customFormat="1" ht="9">
      <c r="A53" s="30" t="s">
        <v>56</v>
      </c>
      <c r="B53" s="27">
        <v>42</v>
      </c>
      <c r="C53" s="27">
        <v>6</v>
      </c>
      <c r="D53" s="27">
        <v>0</v>
      </c>
      <c r="E53" s="25">
        <f t="shared" si="1"/>
        <v>48</v>
      </c>
      <c r="F53" s="25"/>
      <c r="G53" s="27">
        <v>0</v>
      </c>
      <c r="H53" s="27">
        <v>20</v>
      </c>
      <c r="I53" s="27">
        <v>4</v>
      </c>
      <c r="J53" s="27">
        <v>24</v>
      </c>
      <c r="K53" s="29"/>
      <c r="L53" s="29"/>
    </row>
    <row r="54" spans="1:12" s="31" customFormat="1" ht="9">
      <c r="A54" s="30" t="s">
        <v>57</v>
      </c>
      <c r="B54" s="27">
        <v>38</v>
      </c>
      <c r="C54" s="27">
        <v>5</v>
      </c>
      <c r="D54" s="27">
        <v>0</v>
      </c>
      <c r="E54" s="25">
        <f t="shared" si="1"/>
        <v>43</v>
      </c>
      <c r="F54" s="25"/>
      <c r="G54" s="27">
        <v>0</v>
      </c>
      <c r="H54" s="27">
        <v>20</v>
      </c>
      <c r="I54" s="27">
        <v>4</v>
      </c>
      <c r="J54" s="27">
        <v>19</v>
      </c>
      <c r="K54" s="29"/>
      <c r="L54" s="29"/>
    </row>
    <row r="55" spans="1:12" s="31" customFormat="1" ht="9">
      <c r="A55" s="30" t="s">
        <v>58</v>
      </c>
      <c r="B55" s="27">
        <v>7236</v>
      </c>
      <c r="C55" s="27">
        <v>2</v>
      </c>
      <c r="D55" s="27">
        <v>0</v>
      </c>
      <c r="E55" s="25">
        <f t="shared" si="1"/>
        <v>7238</v>
      </c>
      <c r="F55" s="25"/>
      <c r="G55" s="27">
        <v>0</v>
      </c>
      <c r="H55" s="27">
        <v>7210</v>
      </c>
      <c r="I55" s="27">
        <v>0</v>
      </c>
      <c r="J55" s="27">
        <v>28</v>
      </c>
      <c r="K55" s="29"/>
      <c r="L55" s="29"/>
    </row>
    <row r="56" spans="1:12" s="31" customFormat="1" ht="9">
      <c r="A56" s="30" t="s">
        <v>59</v>
      </c>
      <c r="B56" s="27">
        <v>88</v>
      </c>
      <c r="C56" s="27">
        <v>29</v>
      </c>
      <c r="D56" s="27">
        <v>0</v>
      </c>
      <c r="E56" s="25">
        <f t="shared" si="1"/>
        <v>117</v>
      </c>
      <c r="F56" s="25"/>
      <c r="G56" s="27">
        <v>0</v>
      </c>
      <c r="H56" s="27">
        <v>8</v>
      </c>
      <c r="I56" s="27">
        <v>0</v>
      </c>
      <c r="J56" s="27">
        <v>109</v>
      </c>
      <c r="K56" s="29"/>
      <c r="L56" s="29"/>
    </row>
    <row r="57" spans="1:12" s="31" customFormat="1" ht="9">
      <c r="A57" s="30" t="s">
        <v>60</v>
      </c>
      <c r="B57" s="27">
        <v>16</v>
      </c>
      <c r="C57" s="27">
        <v>19</v>
      </c>
      <c r="D57" s="27">
        <v>0</v>
      </c>
      <c r="E57" s="25">
        <f t="shared" si="1"/>
        <v>35</v>
      </c>
      <c r="F57" s="25"/>
      <c r="G57" s="27">
        <v>1</v>
      </c>
      <c r="H57" s="27">
        <v>5</v>
      </c>
      <c r="I57" s="27">
        <v>0</v>
      </c>
      <c r="J57" s="27">
        <v>29</v>
      </c>
      <c r="K57" s="29"/>
      <c r="L57" s="29"/>
    </row>
    <row r="58" spans="1:12" s="31" customFormat="1" ht="9">
      <c r="A58" s="64" t="s">
        <v>40</v>
      </c>
      <c r="B58" s="27">
        <v>2197</v>
      </c>
      <c r="C58" s="27">
        <v>132</v>
      </c>
      <c r="D58" s="27">
        <v>0</v>
      </c>
      <c r="E58" s="25">
        <f t="shared" si="1"/>
        <v>2329</v>
      </c>
      <c r="F58" s="25"/>
      <c r="G58" s="27">
        <v>611</v>
      </c>
      <c r="H58" s="25">
        <v>1432</v>
      </c>
      <c r="I58" s="27">
        <v>16</v>
      </c>
      <c r="J58" s="27">
        <v>270</v>
      </c>
      <c r="K58" s="65"/>
      <c r="L58" s="65"/>
    </row>
    <row r="59" spans="1:12" s="17" customFormat="1" ht="9">
      <c r="A59" s="18" t="s">
        <v>10</v>
      </c>
      <c r="B59" s="22">
        <f>SUM(B38:B39)+B47</f>
        <v>18260</v>
      </c>
      <c r="C59" s="22">
        <f>SUM(C38:C39)+C47</f>
        <v>2822</v>
      </c>
      <c r="D59" s="19">
        <v>0</v>
      </c>
      <c r="E59" s="22">
        <f t="shared" si="1"/>
        <v>21082</v>
      </c>
      <c r="F59" s="22"/>
      <c r="G59" s="22">
        <f>SUM(G38:G39)+G47</f>
        <v>1742</v>
      </c>
      <c r="H59" s="22">
        <f>SUM(H38:H39)+H47</f>
        <v>15642</v>
      </c>
      <c r="I59" s="22">
        <f>SUM(I38:I39)+I47</f>
        <v>108</v>
      </c>
      <c r="J59" s="22">
        <f>SUM(J38:J39)+J47</f>
        <v>3590</v>
      </c>
      <c r="K59" s="29"/>
      <c r="L59" s="29"/>
    </row>
    <row r="60" spans="1:12" s="17" customFormat="1" ht="9" customHeight="1">
      <c r="A60" s="18" t="s">
        <v>11</v>
      </c>
      <c r="B60" s="20">
        <v>16246</v>
      </c>
      <c r="C60" s="20">
        <v>8252</v>
      </c>
      <c r="D60" s="20">
        <v>0</v>
      </c>
      <c r="E60" s="22">
        <f t="shared" si="1"/>
        <v>24498</v>
      </c>
      <c r="F60" s="22"/>
      <c r="G60" s="20">
        <v>408</v>
      </c>
      <c r="H60" s="20">
        <v>7909</v>
      </c>
      <c r="I60" s="20">
        <v>1206</v>
      </c>
      <c r="J60" s="20">
        <v>14975</v>
      </c>
      <c r="K60" s="29"/>
      <c r="L60" s="29"/>
    </row>
    <row r="61" spans="1:12" s="17" customFormat="1" ht="9">
      <c r="A61" s="18" t="s">
        <v>12</v>
      </c>
      <c r="B61" s="20">
        <v>17520</v>
      </c>
      <c r="C61" s="20">
        <v>7922</v>
      </c>
      <c r="D61" s="20">
        <v>0</v>
      </c>
      <c r="E61" s="22">
        <f t="shared" si="1"/>
        <v>25442</v>
      </c>
      <c r="F61" s="22"/>
      <c r="G61" s="20">
        <v>284</v>
      </c>
      <c r="H61" s="20">
        <v>15243</v>
      </c>
      <c r="I61" s="20">
        <v>100</v>
      </c>
      <c r="J61" s="20">
        <v>9815</v>
      </c>
      <c r="K61" s="29"/>
      <c r="L61" s="29"/>
    </row>
    <row r="62" spans="1:12" s="13" customFormat="1" ht="9">
      <c r="A62" s="7" t="s">
        <v>61</v>
      </c>
      <c r="B62" s="19">
        <v>7</v>
      </c>
      <c r="C62" s="19">
        <v>89</v>
      </c>
      <c r="D62" s="19">
        <v>0</v>
      </c>
      <c r="E62" s="16">
        <f t="shared" si="1"/>
        <v>96</v>
      </c>
      <c r="F62" s="16"/>
      <c r="G62" s="19">
        <v>0</v>
      </c>
      <c r="H62" s="19">
        <v>96</v>
      </c>
      <c r="I62" s="19">
        <v>0</v>
      </c>
      <c r="J62" s="19">
        <v>0</v>
      </c>
      <c r="K62" s="29"/>
      <c r="L62" s="29"/>
    </row>
    <row r="63" spans="1:12" s="17" customFormat="1" ht="9">
      <c r="A63" s="18" t="s">
        <v>13</v>
      </c>
      <c r="B63" s="20">
        <v>0</v>
      </c>
      <c r="C63" s="19">
        <v>0</v>
      </c>
      <c r="D63" s="19">
        <v>0</v>
      </c>
      <c r="E63" s="16">
        <f t="shared" si="1"/>
        <v>0</v>
      </c>
      <c r="F63" s="20"/>
      <c r="G63" s="20">
        <v>0</v>
      </c>
      <c r="H63" s="20">
        <v>0</v>
      </c>
      <c r="I63" s="20">
        <v>0</v>
      </c>
      <c r="J63" s="20">
        <v>0</v>
      </c>
      <c r="K63" s="29"/>
      <c r="L63" s="29"/>
    </row>
    <row r="64" spans="1:12" s="17" customFormat="1" ht="9">
      <c r="A64" s="18" t="s">
        <v>4</v>
      </c>
      <c r="B64" s="39">
        <f>SUM(B59:B61)+B63</f>
        <v>52026</v>
      </c>
      <c r="C64" s="39">
        <f>SUM(C59:C61)+C63</f>
        <v>18996</v>
      </c>
      <c r="D64" s="20">
        <v>0</v>
      </c>
      <c r="E64" s="22">
        <f t="shared" si="1"/>
        <v>71022</v>
      </c>
      <c r="F64" s="22"/>
      <c r="G64" s="20">
        <f>SUM(G59:G61)+G63</f>
        <v>2434</v>
      </c>
      <c r="H64" s="20">
        <f>SUM(H59:H61)+H63</f>
        <v>38794</v>
      </c>
      <c r="I64" s="20">
        <f>SUM(I59:I61)+I63</f>
        <v>1414</v>
      </c>
      <c r="J64" s="20">
        <f>SUM(J59:J61)+J63</f>
        <v>28380</v>
      </c>
      <c r="K64" s="29"/>
      <c r="L64" s="29"/>
    </row>
    <row r="65" spans="1:10" s="11" customFormat="1" ht="9">
      <c r="A65" s="62"/>
      <c r="B65" s="10"/>
      <c r="C65" s="10"/>
      <c r="D65" s="10"/>
      <c r="E65" s="10"/>
      <c r="F65" s="23">
        <v>0</v>
      </c>
      <c r="G65" s="23"/>
      <c r="H65" s="23"/>
      <c r="I65" s="23"/>
      <c r="J65" s="23"/>
    </row>
    <row r="66" s="11" customFormat="1" ht="9">
      <c r="E66" s="63"/>
    </row>
    <row r="67" s="11" customFormat="1" ht="9"/>
    <row r="68" s="11" customFormat="1" ht="9"/>
    <row r="69" spans="7:10" s="11" customFormat="1" ht="9">
      <c r="G69" s="63"/>
      <c r="H69" s="63"/>
      <c r="I69" s="63"/>
      <c r="J69" s="63"/>
    </row>
    <row r="70" spans="7:10" ht="9">
      <c r="G70" s="29"/>
      <c r="H70" s="29"/>
      <c r="I70" s="29"/>
      <c r="J70" s="29"/>
    </row>
  </sheetData>
  <mergeCells count="6">
    <mergeCell ref="B5:D5"/>
    <mergeCell ref="G5:J5"/>
    <mergeCell ref="A8:J8"/>
    <mergeCell ref="A37:J37"/>
    <mergeCell ref="E5:E6"/>
    <mergeCell ref="A5:A6"/>
  </mergeCells>
  <printOptions horizontalCentered="1"/>
  <pageMargins left="0.984251968503937" right="1.299212598425197" top="0.984251968503937" bottom="1.7716535433070868" header="0" footer="1.4566929133858268"/>
  <pageSetup horizontalDpi="300" verticalDpi="300" orientation="portrait" paperSize="9" r:id="rId2"/>
  <headerFooter alignWithMargins="0">
    <oddFooter>&amp;C131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70"/>
  <sheetViews>
    <sheetView workbookViewId="0" topLeftCell="A1">
      <selection activeCell="B5" sqref="B5:D5"/>
    </sheetView>
  </sheetViews>
  <sheetFormatPr defaultColWidth="9.140625" defaultRowHeight="12.75"/>
  <cols>
    <col min="1" max="1" width="21.00390625" style="1" customWidth="1"/>
    <col min="2" max="2" width="7.421875" style="1" customWidth="1"/>
    <col min="3" max="3" width="6.57421875" style="1" customWidth="1"/>
    <col min="4" max="4" width="6.8515625" style="1" customWidth="1"/>
    <col min="5" max="5" width="6.28125" style="1" customWidth="1"/>
    <col min="6" max="6" width="0.9921875" style="1" customWidth="1"/>
    <col min="7" max="7" width="7.140625" style="1" customWidth="1"/>
    <col min="8" max="8" width="7.00390625" style="1" customWidth="1"/>
    <col min="9" max="9" width="6.8515625" style="1" customWidth="1"/>
    <col min="10" max="10" width="6.28125" style="1" customWidth="1"/>
    <col min="11" max="16384" width="9.140625" style="1" customWidth="1"/>
  </cols>
  <sheetData>
    <row r="2" s="2" customFormat="1" ht="12" customHeight="1">
      <c r="A2" s="2" t="s">
        <v>41</v>
      </c>
    </row>
    <row r="3" s="2" customFormat="1" ht="12" customHeight="1">
      <c r="A3" s="2" t="s">
        <v>39</v>
      </c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74" t="s">
        <v>0</v>
      </c>
      <c r="B5" s="68" t="s">
        <v>62</v>
      </c>
      <c r="C5" s="71"/>
      <c r="D5" s="71"/>
      <c r="E5" s="69" t="s">
        <v>4</v>
      </c>
      <c r="G5" s="68" t="s">
        <v>38</v>
      </c>
      <c r="H5" s="68"/>
      <c r="I5" s="68"/>
      <c r="J5" s="68"/>
    </row>
    <row r="6" spans="1:10" ht="23.25" customHeight="1">
      <c r="A6" s="73"/>
      <c r="B6" s="3" t="s">
        <v>1</v>
      </c>
      <c r="C6" s="3" t="s">
        <v>2</v>
      </c>
      <c r="D6" s="3" t="s">
        <v>3</v>
      </c>
      <c r="E6" s="73"/>
      <c r="F6" s="3"/>
      <c r="G6" s="3" t="s">
        <v>5</v>
      </c>
      <c r="H6" s="3" t="s">
        <v>6</v>
      </c>
      <c r="I6" s="3" t="s">
        <v>7</v>
      </c>
      <c r="J6" s="3" t="s">
        <v>8</v>
      </c>
    </row>
    <row r="7" ht="6" customHeight="1"/>
    <row r="8" spans="1:10" ht="18.75" customHeight="1">
      <c r="A8" s="72" t="s">
        <v>26</v>
      </c>
      <c r="B8" s="72"/>
      <c r="C8" s="72"/>
      <c r="D8" s="72"/>
      <c r="E8" s="72"/>
      <c r="F8" s="72"/>
      <c r="G8" s="72"/>
      <c r="H8" s="72"/>
      <c r="I8" s="72"/>
      <c r="J8" s="72"/>
    </row>
    <row r="9" spans="1:12" ht="9" customHeight="1">
      <c r="A9" s="7" t="s">
        <v>34</v>
      </c>
      <c r="B9" s="19">
        <v>3079</v>
      </c>
      <c r="C9" s="19">
        <v>2521</v>
      </c>
      <c r="D9" s="19">
        <v>640</v>
      </c>
      <c r="E9" s="16">
        <f>SUM(B9:D9)</f>
        <v>6240</v>
      </c>
      <c r="F9" s="16"/>
      <c r="G9" s="19">
        <v>196</v>
      </c>
      <c r="H9" s="19">
        <v>3352</v>
      </c>
      <c r="I9" s="19">
        <v>51</v>
      </c>
      <c r="J9" s="19">
        <v>2641</v>
      </c>
      <c r="K9" s="29"/>
      <c r="L9" s="29"/>
    </row>
    <row r="10" spans="1:12" ht="9">
      <c r="A10" s="7" t="s">
        <v>42</v>
      </c>
      <c r="B10" s="16">
        <f>SUM(B12:B17)</f>
        <v>6094</v>
      </c>
      <c r="C10" s="16">
        <f>SUM(C12:C17)</f>
        <v>7689</v>
      </c>
      <c r="D10" s="16">
        <f>SUM(D12:D17)</f>
        <v>1525</v>
      </c>
      <c r="E10" s="16">
        <f aca="true" t="shared" si="0" ref="E10:E35">SUM(B10:D10)</f>
        <v>15308</v>
      </c>
      <c r="F10" s="16"/>
      <c r="G10" s="16">
        <f>SUM(G12:G17)</f>
        <v>1926</v>
      </c>
      <c r="H10" s="16">
        <f>SUM(H12:H17)</f>
        <v>6342</v>
      </c>
      <c r="I10" s="16">
        <f>SUM(I12:I17)</f>
        <v>1092</v>
      </c>
      <c r="J10" s="16">
        <f>SUM(J12:J17)</f>
        <v>5948</v>
      </c>
      <c r="K10" s="29"/>
      <c r="L10" s="29"/>
    </row>
    <row r="11" spans="1:12" s="31" customFormat="1" ht="9">
      <c r="A11" s="64" t="s">
        <v>43</v>
      </c>
      <c r="B11" s="25">
        <f>SUM(B12:B16)</f>
        <v>4027</v>
      </c>
      <c r="C11" s="25">
        <f>SUM(C12:C16)</f>
        <v>6466</v>
      </c>
      <c r="D11" s="25">
        <f>SUM(D12:D16)</f>
        <v>1418</v>
      </c>
      <c r="E11" s="25">
        <f t="shared" si="0"/>
        <v>11911</v>
      </c>
      <c r="F11" s="25"/>
      <c r="G11" s="25">
        <f>SUM(G12:G16)</f>
        <v>1241</v>
      </c>
      <c r="H11" s="25">
        <f>SUM(H12:H16)</f>
        <v>5046</v>
      </c>
      <c r="I11" s="25">
        <f>SUM(I12:I16)</f>
        <v>1033</v>
      </c>
      <c r="J11" s="25">
        <f>SUM(J12:J16)</f>
        <v>4591</v>
      </c>
      <c r="K11" s="65"/>
      <c r="L11" s="65"/>
    </row>
    <row r="12" spans="1:12" s="31" customFormat="1" ht="9">
      <c r="A12" s="30" t="s">
        <v>44</v>
      </c>
      <c r="B12" s="27">
        <v>32</v>
      </c>
      <c r="C12" s="27">
        <v>97</v>
      </c>
      <c r="D12" s="27">
        <v>0</v>
      </c>
      <c r="E12" s="25">
        <f t="shared" si="0"/>
        <v>129</v>
      </c>
      <c r="F12" s="25"/>
      <c r="G12" s="27">
        <v>32</v>
      </c>
      <c r="H12" s="27">
        <v>97</v>
      </c>
      <c r="I12" s="27">
        <v>0</v>
      </c>
      <c r="J12" s="27">
        <v>0</v>
      </c>
      <c r="K12" s="29"/>
      <c r="L12" s="29"/>
    </row>
    <row r="13" spans="1:20" s="31" customFormat="1" ht="9" customHeight="1">
      <c r="A13" s="30" t="s">
        <v>45</v>
      </c>
      <c r="B13" s="27">
        <v>16</v>
      </c>
      <c r="C13" s="27">
        <v>0</v>
      </c>
      <c r="D13" s="27">
        <v>0</v>
      </c>
      <c r="E13" s="25">
        <f t="shared" si="0"/>
        <v>16</v>
      </c>
      <c r="F13" s="25"/>
      <c r="G13" s="27">
        <v>10</v>
      </c>
      <c r="H13" s="27">
        <v>6</v>
      </c>
      <c r="I13" s="27">
        <v>0</v>
      </c>
      <c r="J13" s="27">
        <v>0</v>
      </c>
      <c r="K13" s="29"/>
      <c r="L13" s="29"/>
      <c r="S13" s="32"/>
      <c r="T13" s="32"/>
    </row>
    <row r="14" spans="1:12" s="31" customFormat="1" ht="9">
      <c r="A14" s="30" t="s">
        <v>46</v>
      </c>
      <c r="B14" s="27">
        <v>15</v>
      </c>
      <c r="C14" s="27">
        <v>37</v>
      </c>
      <c r="D14" s="27">
        <v>0</v>
      </c>
      <c r="E14" s="25">
        <f t="shared" si="0"/>
        <v>52</v>
      </c>
      <c r="F14" s="25"/>
      <c r="G14" s="27">
        <v>0</v>
      </c>
      <c r="H14" s="27">
        <v>42</v>
      </c>
      <c r="I14" s="27">
        <v>0</v>
      </c>
      <c r="J14" s="27">
        <v>10</v>
      </c>
      <c r="K14" s="29"/>
      <c r="L14" s="29"/>
    </row>
    <row r="15" spans="1:12" s="31" customFormat="1" ht="9">
      <c r="A15" s="30" t="s">
        <v>47</v>
      </c>
      <c r="B15" s="27">
        <v>3272</v>
      </c>
      <c r="C15" s="27">
        <v>5969</v>
      </c>
      <c r="D15" s="27">
        <v>1416</v>
      </c>
      <c r="E15" s="25">
        <f t="shared" si="0"/>
        <v>10657</v>
      </c>
      <c r="F15" s="25"/>
      <c r="G15" s="27">
        <v>1199</v>
      </c>
      <c r="H15" s="27">
        <v>4375</v>
      </c>
      <c r="I15" s="27">
        <v>1013</v>
      </c>
      <c r="J15" s="27">
        <v>4070</v>
      </c>
      <c r="K15" s="29"/>
      <c r="L15" s="29"/>
    </row>
    <row r="16" spans="1:12" s="31" customFormat="1" ht="9">
      <c r="A16" s="30" t="s">
        <v>48</v>
      </c>
      <c r="B16" s="27">
        <v>692</v>
      </c>
      <c r="C16" s="27">
        <v>363</v>
      </c>
      <c r="D16" s="27">
        <v>2</v>
      </c>
      <c r="E16" s="25">
        <f t="shared" si="0"/>
        <v>1057</v>
      </c>
      <c r="F16" s="25"/>
      <c r="G16" s="27">
        <v>0</v>
      </c>
      <c r="H16" s="27">
        <v>526</v>
      </c>
      <c r="I16" s="27">
        <v>20</v>
      </c>
      <c r="J16" s="27">
        <v>511</v>
      </c>
      <c r="K16" s="29"/>
      <c r="L16" s="29"/>
    </row>
    <row r="17" spans="1:12" s="31" customFormat="1" ht="9">
      <c r="A17" s="64" t="s">
        <v>49</v>
      </c>
      <c r="B17" s="27">
        <v>2067</v>
      </c>
      <c r="C17" s="27">
        <v>1223</v>
      </c>
      <c r="D17" s="27">
        <v>107</v>
      </c>
      <c r="E17" s="25">
        <f t="shared" si="0"/>
        <v>3397</v>
      </c>
      <c r="F17" s="25"/>
      <c r="G17" s="27">
        <v>685</v>
      </c>
      <c r="H17" s="27">
        <v>1296</v>
      </c>
      <c r="I17" s="27">
        <v>59</v>
      </c>
      <c r="J17" s="27">
        <v>1357</v>
      </c>
      <c r="K17" s="65"/>
      <c r="L17" s="65"/>
    </row>
    <row r="18" spans="1:12" ht="9">
      <c r="A18" s="7" t="s">
        <v>50</v>
      </c>
      <c r="B18" s="16">
        <f>SUM(B20:B29)-B25</f>
        <v>54760</v>
      </c>
      <c r="C18" s="16">
        <f>SUM(C20:C29)-C25</f>
        <v>23576</v>
      </c>
      <c r="D18" s="16">
        <f>SUM(D20:D29)-D25</f>
        <v>1291</v>
      </c>
      <c r="E18" s="16">
        <f t="shared" si="0"/>
        <v>79627</v>
      </c>
      <c r="F18" s="16"/>
      <c r="G18" s="16">
        <f>SUM(G20:G29)-G25</f>
        <v>2731</v>
      </c>
      <c r="H18" s="16">
        <f>SUM(H20:H29)-H25</f>
        <v>49261</v>
      </c>
      <c r="I18" s="16">
        <f>SUM(I20:I29)-I25</f>
        <v>1444</v>
      </c>
      <c r="J18" s="16">
        <f>SUM(J20:J29)-J25</f>
        <v>26191</v>
      </c>
      <c r="K18" s="29"/>
      <c r="L18" s="29"/>
    </row>
    <row r="19" spans="1:12" s="31" customFormat="1" ht="9">
      <c r="A19" s="64" t="s">
        <v>51</v>
      </c>
      <c r="B19" s="27">
        <f>SUM(B20:B28)-B25</f>
        <v>49060</v>
      </c>
      <c r="C19" s="27">
        <f>SUM(C20:C28)-C25</f>
        <v>22521</v>
      </c>
      <c r="D19" s="27">
        <f>SUM(D20:D28)-D25</f>
        <v>1268</v>
      </c>
      <c r="E19" s="25">
        <f t="shared" si="0"/>
        <v>72849</v>
      </c>
      <c r="F19" s="27"/>
      <c r="G19" s="27">
        <f>SUM(G20:G28)-G25</f>
        <v>2277</v>
      </c>
      <c r="H19" s="27">
        <f>SUM(H20:H28)-H25</f>
        <v>43976</v>
      </c>
      <c r="I19" s="27">
        <f>SUM(I20:I28)-I25</f>
        <v>1409</v>
      </c>
      <c r="J19" s="27">
        <f>SUM(J20:J28)-J25</f>
        <v>25187</v>
      </c>
      <c r="K19" s="65"/>
      <c r="L19" s="65"/>
    </row>
    <row r="20" spans="1:12" s="31" customFormat="1" ht="9">
      <c r="A20" s="30" t="s">
        <v>52</v>
      </c>
      <c r="B20" s="27">
        <v>10</v>
      </c>
      <c r="C20" s="27">
        <v>248</v>
      </c>
      <c r="D20" s="27">
        <v>0</v>
      </c>
      <c r="E20" s="25">
        <f t="shared" si="0"/>
        <v>258</v>
      </c>
      <c r="F20" s="25"/>
      <c r="G20" s="27">
        <v>0</v>
      </c>
      <c r="H20" s="27">
        <v>0</v>
      </c>
      <c r="I20" s="27">
        <v>0</v>
      </c>
      <c r="J20" s="27">
        <v>258</v>
      </c>
      <c r="K20" s="29"/>
      <c r="L20" s="29"/>
    </row>
    <row r="21" spans="1:12" s="31" customFormat="1" ht="9">
      <c r="A21" s="30" t="s">
        <v>53</v>
      </c>
      <c r="B21" s="27">
        <v>1</v>
      </c>
      <c r="C21" s="27">
        <v>94</v>
      </c>
      <c r="D21" s="27">
        <v>6</v>
      </c>
      <c r="E21" s="25">
        <f t="shared" si="0"/>
        <v>101</v>
      </c>
      <c r="F21" s="25"/>
      <c r="G21" s="27">
        <v>0</v>
      </c>
      <c r="H21" s="27">
        <v>76</v>
      </c>
      <c r="I21" s="27">
        <v>0</v>
      </c>
      <c r="J21" s="27">
        <v>25</v>
      </c>
      <c r="K21" s="29"/>
      <c r="L21" s="29"/>
    </row>
    <row r="22" spans="1:12" s="31" customFormat="1" ht="9">
      <c r="A22" s="30" t="s">
        <v>54</v>
      </c>
      <c r="B22" s="27">
        <v>3930</v>
      </c>
      <c r="C22" s="27">
        <v>2280</v>
      </c>
      <c r="D22" s="27">
        <v>571</v>
      </c>
      <c r="E22" s="25">
        <f t="shared" si="0"/>
        <v>6781</v>
      </c>
      <c r="F22" s="25"/>
      <c r="G22" s="27">
        <v>1469</v>
      </c>
      <c r="H22" s="27">
        <v>4111</v>
      </c>
      <c r="I22" s="27">
        <v>113</v>
      </c>
      <c r="J22" s="27">
        <v>1088</v>
      </c>
      <c r="K22" s="29"/>
      <c r="L22" s="29"/>
    </row>
    <row r="23" spans="1:12" s="31" customFormat="1" ht="9">
      <c r="A23" s="30" t="s">
        <v>55</v>
      </c>
      <c r="B23" s="27">
        <v>467</v>
      </c>
      <c r="C23" s="27">
        <v>742</v>
      </c>
      <c r="D23" s="27">
        <v>0</v>
      </c>
      <c r="E23" s="25">
        <f t="shared" si="0"/>
        <v>1209</v>
      </c>
      <c r="F23" s="25"/>
      <c r="G23" s="27">
        <v>116</v>
      </c>
      <c r="H23" s="27">
        <v>181</v>
      </c>
      <c r="I23" s="27">
        <v>137</v>
      </c>
      <c r="J23" s="27">
        <v>775</v>
      </c>
      <c r="K23" s="29"/>
      <c r="L23" s="29"/>
    </row>
    <row r="24" spans="1:12" s="31" customFormat="1" ht="9">
      <c r="A24" s="30" t="s">
        <v>56</v>
      </c>
      <c r="B24" s="27">
        <v>12594</v>
      </c>
      <c r="C24" s="27">
        <v>10535</v>
      </c>
      <c r="D24" s="27">
        <v>23</v>
      </c>
      <c r="E24" s="25">
        <f t="shared" si="0"/>
        <v>23152</v>
      </c>
      <c r="F24" s="25"/>
      <c r="G24" s="27">
        <v>0</v>
      </c>
      <c r="H24" s="27">
        <v>3567</v>
      </c>
      <c r="I24" s="27">
        <v>865</v>
      </c>
      <c r="J24" s="27">
        <v>18720</v>
      </c>
      <c r="K24" s="29"/>
      <c r="L24" s="29"/>
    </row>
    <row r="25" spans="1:12" s="31" customFormat="1" ht="9">
      <c r="A25" s="30" t="s">
        <v>57</v>
      </c>
      <c r="B25" s="27">
        <v>10897</v>
      </c>
      <c r="C25" s="27">
        <v>10055</v>
      </c>
      <c r="D25" s="27">
        <v>23</v>
      </c>
      <c r="E25" s="25">
        <f t="shared" si="0"/>
        <v>20975</v>
      </c>
      <c r="F25" s="25"/>
      <c r="G25" s="27">
        <v>0</v>
      </c>
      <c r="H25" s="27">
        <v>3384</v>
      </c>
      <c r="I25" s="27">
        <v>709</v>
      </c>
      <c r="J25" s="27">
        <v>16882</v>
      </c>
      <c r="K25" s="29"/>
      <c r="L25" s="29"/>
    </row>
    <row r="26" spans="1:12" s="31" customFormat="1" ht="9">
      <c r="A26" s="30" t="s">
        <v>58</v>
      </c>
      <c r="B26" s="27">
        <v>29528</v>
      </c>
      <c r="C26" s="27">
        <v>5150</v>
      </c>
      <c r="D26" s="27">
        <v>0</v>
      </c>
      <c r="E26" s="25">
        <f t="shared" si="0"/>
        <v>34678</v>
      </c>
      <c r="F26" s="25"/>
      <c r="G26" s="27">
        <v>543</v>
      </c>
      <c r="H26" s="27">
        <v>33183</v>
      </c>
      <c r="I26" s="27">
        <v>200</v>
      </c>
      <c r="J26" s="27">
        <v>752</v>
      </c>
      <c r="K26" s="29"/>
      <c r="L26" s="29"/>
    </row>
    <row r="27" spans="1:12" s="31" customFormat="1" ht="9">
      <c r="A27" s="30" t="s">
        <v>59</v>
      </c>
      <c r="B27" s="27">
        <v>115</v>
      </c>
      <c r="C27" s="27">
        <v>475</v>
      </c>
      <c r="D27" s="27">
        <v>627</v>
      </c>
      <c r="E27" s="25">
        <f t="shared" si="0"/>
        <v>1217</v>
      </c>
      <c r="F27" s="25"/>
      <c r="G27" s="27">
        <v>12</v>
      </c>
      <c r="H27" s="27">
        <v>49</v>
      </c>
      <c r="I27" s="27">
        <v>10</v>
      </c>
      <c r="J27" s="27">
        <v>1146</v>
      </c>
      <c r="K27" s="29"/>
      <c r="L27" s="29"/>
    </row>
    <row r="28" spans="1:12" s="31" customFormat="1" ht="9">
      <c r="A28" s="30" t="s">
        <v>60</v>
      </c>
      <c r="B28" s="27">
        <v>2415</v>
      </c>
      <c r="C28" s="27">
        <v>2997</v>
      </c>
      <c r="D28" s="27">
        <v>41</v>
      </c>
      <c r="E28" s="25">
        <f t="shared" si="0"/>
        <v>5453</v>
      </c>
      <c r="F28" s="25"/>
      <c r="G28" s="27">
        <v>137</v>
      </c>
      <c r="H28" s="27">
        <v>2809</v>
      </c>
      <c r="I28" s="27">
        <v>84</v>
      </c>
      <c r="J28" s="27">
        <v>2423</v>
      </c>
      <c r="K28" s="29"/>
      <c r="L28" s="29"/>
    </row>
    <row r="29" spans="1:12" s="31" customFormat="1" ht="9">
      <c r="A29" s="64" t="s">
        <v>40</v>
      </c>
      <c r="B29" s="27">
        <v>5700</v>
      </c>
      <c r="C29" s="27">
        <v>1055</v>
      </c>
      <c r="D29" s="27">
        <v>23</v>
      </c>
      <c r="E29" s="25">
        <f t="shared" si="0"/>
        <v>6778</v>
      </c>
      <c r="F29" s="25"/>
      <c r="G29" s="27">
        <v>454</v>
      </c>
      <c r="H29" s="27">
        <v>5285</v>
      </c>
      <c r="I29" s="27">
        <v>35</v>
      </c>
      <c r="J29" s="27">
        <v>1004</v>
      </c>
      <c r="K29" s="65"/>
      <c r="L29" s="65"/>
    </row>
    <row r="30" spans="1:12" s="17" customFormat="1" ht="9" customHeight="1">
      <c r="A30" s="18" t="s">
        <v>10</v>
      </c>
      <c r="B30" s="22">
        <f>SUM(B9:B10)+B18</f>
        <v>63933</v>
      </c>
      <c r="C30" s="22">
        <f>SUM(C9:C10)+C18</f>
        <v>33786</v>
      </c>
      <c r="D30" s="22">
        <f>SUM(D9:D10)+D18</f>
        <v>3456</v>
      </c>
      <c r="E30" s="22">
        <f t="shared" si="0"/>
        <v>101175</v>
      </c>
      <c r="F30" s="22"/>
      <c r="G30" s="22">
        <f>SUM(G9:G10)+G18</f>
        <v>4853</v>
      </c>
      <c r="H30" s="22">
        <f>SUM(H9:H10)+H18</f>
        <v>58955</v>
      </c>
      <c r="I30" s="22">
        <f>SUM(I9:I10)+I18</f>
        <v>2587</v>
      </c>
      <c r="J30" s="22">
        <f>SUM(J9:J10)+J18</f>
        <v>34780</v>
      </c>
      <c r="K30" s="29"/>
      <c r="L30" s="29"/>
    </row>
    <row r="31" spans="1:12" s="17" customFormat="1" ht="9">
      <c r="A31" s="18" t="s">
        <v>11</v>
      </c>
      <c r="B31" s="20">
        <v>65040</v>
      </c>
      <c r="C31" s="20">
        <v>101958</v>
      </c>
      <c r="D31" s="20">
        <v>6021</v>
      </c>
      <c r="E31" s="22">
        <f t="shared" si="0"/>
        <v>173019</v>
      </c>
      <c r="F31" s="22"/>
      <c r="G31" s="20">
        <v>2067</v>
      </c>
      <c r="H31" s="20">
        <v>74383</v>
      </c>
      <c r="I31" s="20">
        <v>4295</v>
      </c>
      <c r="J31" s="20">
        <v>92274</v>
      </c>
      <c r="K31" s="29"/>
      <c r="L31" s="29"/>
    </row>
    <row r="32" spans="1:12" s="17" customFormat="1" ht="9">
      <c r="A32" s="18" t="s">
        <v>12</v>
      </c>
      <c r="B32" s="20">
        <v>7077</v>
      </c>
      <c r="C32" s="20">
        <v>1646</v>
      </c>
      <c r="D32" s="20">
        <v>37</v>
      </c>
      <c r="E32" s="22">
        <f t="shared" si="0"/>
        <v>8760</v>
      </c>
      <c r="F32" s="22"/>
      <c r="G32" s="20">
        <v>0</v>
      </c>
      <c r="H32" s="20">
        <v>6028</v>
      </c>
      <c r="I32" s="20">
        <v>584</v>
      </c>
      <c r="J32" s="20">
        <v>2148</v>
      </c>
      <c r="K32" s="29"/>
      <c r="L32" s="29"/>
    </row>
    <row r="33" spans="1:12" ht="9">
      <c r="A33" s="7" t="s">
        <v>61</v>
      </c>
      <c r="B33" s="19">
        <v>0</v>
      </c>
      <c r="C33" s="19">
        <v>25</v>
      </c>
      <c r="D33" s="19">
        <v>36</v>
      </c>
      <c r="E33" s="16">
        <f t="shared" si="0"/>
        <v>61</v>
      </c>
      <c r="F33" s="16"/>
      <c r="G33" s="19">
        <v>0</v>
      </c>
      <c r="H33" s="19">
        <v>25</v>
      </c>
      <c r="I33" s="19">
        <v>0</v>
      </c>
      <c r="J33" s="19">
        <v>36</v>
      </c>
      <c r="K33" s="29"/>
      <c r="L33" s="29"/>
    </row>
    <row r="34" spans="1:12" s="17" customFormat="1" ht="9">
      <c r="A34" s="18" t="s">
        <v>13</v>
      </c>
      <c r="B34" s="20">
        <v>425</v>
      </c>
      <c r="C34" s="20">
        <v>4878</v>
      </c>
      <c r="D34" s="20">
        <v>898</v>
      </c>
      <c r="E34" s="22">
        <f t="shared" si="0"/>
        <v>6201</v>
      </c>
      <c r="F34" s="22"/>
      <c r="G34" s="20">
        <v>322</v>
      </c>
      <c r="H34" s="20">
        <v>3021</v>
      </c>
      <c r="I34" s="20">
        <v>113</v>
      </c>
      <c r="J34" s="20">
        <v>2745</v>
      </c>
      <c r="K34" s="29"/>
      <c r="L34" s="29"/>
    </row>
    <row r="35" spans="1:12" s="17" customFormat="1" ht="9">
      <c r="A35" s="18" t="s">
        <v>4</v>
      </c>
      <c r="B35" s="36">
        <f>SUM(B30:B32)+B34</f>
        <v>136475</v>
      </c>
      <c r="C35" s="36">
        <f>SUM(C30:C32)+C34</f>
        <v>142268</v>
      </c>
      <c r="D35" s="36">
        <f>SUM(D30:D32)+D34</f>
        <v>10412</v>
      </c>
      <c r="E35" s="22">
        <f t="shared" si="0"/>
        <v>289155</v>
      </c>
      <c r="F35" s="22"/>
      <c r="G35" s="20">
        <f>SUM(G30:G32)+G34</f>
        <v>7242</v>
      </c>
      <c r="H35" s="20">
        <f>SUM(H30:H32)+H34</f>
        <v>142387</v>
      </c>
      <c r="I35" s="20">
        <f>SUM(I30:I32)+I34</f>
        <v>7579</v>
      </c>
      <c r="J35" s="20">
        <f>SUM(J30:J32)+J34</f>
        <v>131947</v>
      </c>
      <c r="K35" s="29"/>
      <c r="L35" s="29"/>
    </row>
    <row r="36" spans="1:12" ht="6" customHeight="1">
      <c r="A36" s="8"/>
      <c r="B36" s="12"/>
      <c r="C36" s="12"/>
      <c r="D36" s="12"/>
      <c r="E36" s="16"/>
      <c r="F36" s="38">
        <v>0</v>
      </c>
      <c r="G36" s="38"/>
      <c r="H36" s="37"/>
      <c r="I36" s="37"/>
      <c r="J36" s="37"/>
      <c r="K36" s="29"/>
      <c r="L36" s="29"/>
    </row>
    <row r="37" spans="1:12" ht="18.75" customHeight="1">
      <c r="A37" s="72" t="s">
        <v>27</v>
      </c>
      <c r="B37" s="72"/>
      <c r="C37" s="72"/>
      <c r="D37" s="72"/>
      <c r="E37" s="72"/>
      <c r="F37" s="72"/>
      <c r="G37" s="72"/>
      <c r="H37" s="72"/>
      <c r="I37" s="72"/>
      <c r="J37" s="72"/>
      <c r="K37" s="29"/>
      <c r="L37" s="29"/>
    </row>
    <row r="38" spans="1:12" ht="9" customHeight="1">
      <c r="A38" s="7" t="s">
        <v>34</v>
      </c>
      <c r="B38" s="19">
        <v>777</v>
      </c>
      <c r="C38" s="19">
        <v>4117</v>
      </c>
      <c r="D38" s="19">
        <v>344</v>
      </c>
      <c r="E38" s="16">
        <f>SUM(B38:D38)</f>
        <v>5238</v>
      </c>
      <c r="F38" s="16"/>
      <c r="G38" s="19">
        <v>457</v>
      </c>
      <c r="H38" s="19">
        <v>1955</v>
      </c>
      <c r="I38" s="19">
        <v>38</v>
      </c>
      <c r="J38" s="19">
        <v>2788</v>
      </c>
      <c r="K38" s="29"/>
      <c r="L38" s="29"/>
    </row>
    <row r="39" spans="1:12" ht="9" customHeight="1">
      <c r="A39" s="7" t="s">
        <v>42</v>
      </c>
      <c r="B39" s="16">
        <f>SUM(B41:B46)</f>
        <v>502</v>
      </c>
      <c r="C39" s="16">
        <f>SUM(C41:C46)</f>
        <v>23376</v>
      </c>
      <c r="D39" s="16">
        <f>SUM(D41:D46)</f>
        <v>6654</v>
      </c>
      <c r="E39" s="16">
        <f aca="true" t="shared" si="1" ref="E39:E64">SUM(B39:D39)</f>
        <v>30532</v>
      </c>
      <c r="F39" s="16"/>
      <c r="G39" s="16">
        <f>SUM(G41:G46)</f>
        <v>6405</v>
      </c>
      <c r="H39" s="16">
        <f>SUM(H41:H46)</f>
        <v>5920</v>
      </c>
      <c r="I39" s="16">
        <f>SUM(I41:I46)</f>
        <v>2077</v>
      </c>
      <c r="J39" s="16">
        <f>SUM(J41:J46)</f>
        <v>16130</v>
      </c>
      <c r="K39" s="29"/>
      <c r="L39" s="29"/>
    </row>
    <row r="40" spans="1:12" s="31" customFormat="1" ht="9">
      <c r="A40" s="64" t="s">
        <v>43</v>
      </c>
      <c r="B40" s="25">
        <f>SUM(B41:B45)</f>
        <v>386</v>
      </c>
      <c r="C40" s="25">
        <f>SUM(C41:C45)</f>
        <v>16940</v>
      </c>
      <c r="D40" s="25">
        <f>SUM(D41:D45)</f>
        <v>6564</v>
      </c>
      <c r="E40" s="25">
        <f t="shared" si="1"/>
        <v>23890</v>
      </c>
      <c r="F40" s="25"/>
      <c r="G40" s="25">
        <f>SUM(G41:G45)</f>
        <v>4305</v>
      </c>
      <c r="H40" s="25">
        <f>SUM(H41:H45)</f>
        <v>3950</v>
      </c>
      <c r="I40" s="25">
        <f>SUM(I41:I45)</f>
        <v>2009</v>
      </c>
      <c r="J40" s="25">
        <f>SUM(J41:J45)</f>
        <v>13626</v>
      </c>
      <c r="K40" s="65"/>
      <c r="L40" s="65"/>
    </row>
    <row r="41" spans="1:12" s="35" customFormat="1" ht="9">
      <c r="A41" s="30" t="s">
        <v>44</v>
      </c>
      <c r="B41" s="27">
        <v>0</v>
      </c>
      <c r="C41" s="27">
        <v>33</v>
      </c>
      <c r="D41" s="27">
        <v>0</v>
      </c>
      <c r="E41" s="25">
        <f t="shared" si="1"/>
        <v>33</v>
      </c>
      <c r="F41" s="25"/>
      <c r="G41" s="27">
        <v>33</v>
      </c>
      <c r="H41" s="27">
        <v>0</v>
      </c>
      <c r="I41" s="27">
        <v>0</v>
      </c>
      <c r="J41" s="27">
        <v>0</v>
      </c>
      <c r="K41" s="29"/>
      <c r="L41" s="29"/>
    </row>
    <row r="42" spans="1:12" s="35" customFormat="1" ht="9">
      <c r="A42" s="30" t="s">
        <v>45</v>
      </c>
      <c r="B42" s="25">
        <v>0</v>
      </c>
      <c r="C42" s="27">
        <v>0</v>
      </c>
      <c r="D42" s="27">
        <v>0</v>
      </c>
      <c r="E42" s="25">
        <f t="shared" si="1"/>
        <v>0</v>
      </c>
      <c r="F42" s="25"/>
      <c r="G42" s="27">
        <v>0</v>
      </c>
      <c r="H42" s="27">
        <v>0</v>
      </c>
      <c r="I42" s="27">
        <v>0</v>
      </c>
      <c r="J42" s="27">
        <v>0</v>
      </c>
      <c r="K42" s="29"/>
      <c r="L42" s="29"/>
    </row>
    <row r="43" spans="1:12" s="31" customFormat="1" ht="9">
      <c r="A43" s="30" t="s">
        <v>46</v>
      </c>
      <c r="B43" s="27">
        <v>0</v>
      </c>
      <c r="C43" s="27">
        <v>0</v>
      </c>
      <c r="D43" s="27">
        <v>269</v>
      </c>
      <c r="E43" s="25">
        <f t="shared" si="1"/>
        <v>269</v>
      </c>
      <c r="F43" s="25"/>
      <c r="G43" s="27">
        <v>0</v>
      </c>
      <c r="H43" s="27">
        <v>90</v>
      </c>
      <c r="I43" s="27">
        <v>69</v>
      </c>
      <c r="J43" s="27">
        <v>110</v>
      </c>
      <c r="K43" s="29"/>
      <c r="L43" s="29"/>
    </row>
    <row r="44" spans="1:12" s="31" customFormat="1" ht="9">
      <c r="A44" s="30" t="s">
        <v>47</v>
      </c>
      <c r="B44" s="27">
        <v>386</v>
      </c>
      <c r="C44" s="27">
        <v>16297</v>
      </c>
      <c r="D44" s="27">
        <v>5770</v>
      </c>
      <c r="E44" s="25">
        <f t="shared" si="1"/>
        <v>22453</v>
      </c>
      <c r="F44" s="25"/>
      <c r="G44" s="27">
        <v>4198</v>
      </c>
      <c r="H44" s="27">
        <v>3737</v>
      </c>
      <c r="I44" s="27">
        <v>1487</v>
      </c>
      <c r="J44" s="27">
        <v>13031</v>
      </c>
      <c r="K44" s="29"/>
      <c r="L44" s="29"/>
    </row>
    <row r="45" spans="1:12" s="31" customFormat="1" ht="9">
      <c r="A45" s="30" t="s">
        <v>48</v>
      </c>
      <c r="B45" s="27">
        <v>0</v>
      </c>
      <c r="C45" s="27">
        <v>610</v>
      </c>
      <c r="D45" s="27">
        <v>525</v>
      </c>
      <c r="E45" s="25">
        <f t="shared" si="1"/>
        <v>1135</v>
      </c>
      <c r="F45" s="25"/>
      <c r="G45" s="27">
        <v>74</v>
      </c>
      <c r="H45" s="27">
        <v>123</v>
      </c>
      <c r="I45" s="27">
        <v>453</v>
      </c>
      <c r="J45" s="27">
        <v>485</v>
      </c>
      <c r="K45" s="29"/>
      <c r="L45" s="29"/>
    </row>
    <row r="46" spans="1:12" s="31" customFormat="1" ht="9">
      <c r="A46" s="64" t="s">
        <v>49</v>
      </c>
      <c r="B46" s="27">
        <v>116</v>
      </c>
      <c r="C46" s="27">
        <v>6436</v>
      </c>
      <c r="D46" s="27">
        <v>90</v>
      </c>
      <c r="E46" s="25">
        <f t="shared" si="1"/>
        <v>6642</v>
      </c>
      <c r="F46" s="25"/>
      <c r="G46" s="27">
        <v>2100</v>
      </c>
      <c r="H46" s="27">
        <v>1970</v>
      </c>
      <c r="I46" s="27">
        <v>68</v>
      </c>
      <c r="J46" s="27">
        <v>2504</v>
      </c>
      <c r="K46" s="65"/>
      <c r="L46" s="65"/>
    </row>
    <row r="47" spans="1:13" s="13" customFormat="1" ht="9">
      <c r="A47" s="7" t="s">
        <v>50</v>
      </c>
      <c r="B47" s="16">
        <f>SUM(B49:B58)-B54</f>
        <v>270</v>
      </c>
      <c r="C47" s="16">
        <f>SUM(C49:C58)-C54</f>
        <v>13905</v>
      </c>
      <c r="D47" s="16">
        <f>SUM(D49:D58)-D54</f>
        <v>1462</v>
      </c>
      <c r="E47" s="16">
        <f t="shared" si="1"/>
        <v>15637</v>
      </c>
      <c r="F47" s="16"/>
      <c r="G47" s="16">
        <f>SUM(G49:G58)-G54</f>
        <v>6606</v>
      </c>
      <c r="H47" s="16">
        <f>SUM(H49:H58)-H54</f>
        <v>6209</v>
      </c>
      <c r="I47" s="16">
        <f>SUM(I49:I58)-I54</f>
        <v>9</v>
      </c>
      <c r="J47" s="16">
        <f>SUM(J49:J58)-J54</f>
        <v>2813</v>
      </c>
      <c r="K47" s="29"/>
      <c r="L47" s="29"/>
      <c r="M47" s="40"/>
    </row>
    <row r="48" spans="1:12" s="31" customFormat="1" ht="9">
      <c r="A48" s="64" t="s">
        <v>51</v>
      </c>
      <c r="B48" s="27">
        <f>SUM(B49:B57)-B54</f>
        <v>153</v>
      </c>
      <c r="C48" s="27">
        <f>SUM(C49:C57)-C54</f>
        <v>6725</v>
      </c>
      <c r="D48" s="27">
        <f>SUM(D49:D57)-D54</f>
        <v>1078</v>
      </c>
      <c r="E48" s="25">
        <f t="shared" si="1"/>
        <v>7956</v>
      </c>
      <c r="F48" s="27"/>
      <c r="G48" s="27">
        <f>SUM(G49:G57)-G54</f>
        <v>2871</v>
      </c>
      <c r="H48" s="27">
        <f>SUM(H49:H57)-H54</f>
        <v>3227</v>
      </c>
      <c r="I48" s="27">
        <f>SUM(I49:I57)-I54</f>
        <v>4</v>
      </c>
      <c r="J48" s="27">
        <f>SUM(J49:J57)-J54</f>
        <v>1854</v>
      </c>
      <c r="K48" s="65"/>
      <c r="L48" s="65"/>
    </row>
    <row r="49" spans="1:12" s="31" customFormat="1" ht="9">
      <c r="A49" s="30" t="s">
        <v>52</v>
      </c>
      <c r="B49" s="27">
        <v>0</v>
      </c>
      <c r="C49" s="27">
        <v>0</v>
      </c>
      <c r="D49" s="27">
        <v>0</v>
      </c>
      <c r="E49" s="25">
        <f t="shared" si="1"/>
        <v>0</v>
      </c>
      <c r="F49" s="27"/>
      <c r="G49" s="27">
        <v>0</v>
      </c>
      <c r="H49" s="27">
        <v>0</v>
      </c>
      <c r="I49" s="27">
        <v>0</v>
      </c>
      <c r="J49" s="27">
        <v>0</v>
      </c>
      <c r="K49" s="29"/>
      <c r="L49" s="29"/>
    </row>
    <row r="50" spans="1:12" s="31" customFormat="1" ht="9">
      <c r="A50" s="30" t="s">
        <v>53</v>
      </c>
      <c r="B50" s="27">
        <v>0</v>
      </c>
      <c r="C50" s="27">
        <v>353</v>
      </c>
      <c r="D50" s="27">
        <v>0</v>
      </c>
      <c r="E50" s="25">
        <f t="shared" si="1"/>
        <v>353</v>
      </c>
      <c r="F50" s="25"/>
      <c r="G50" s="27">
        <v>0</v>
      </c>
      <c r="H50" s="27">
        <v>0</v>
      </c>
      <c r="I50" s="27">
        <v>0</v>
      </c>
      <c r="J50" s="27">
        <v>353</v>
      </c>
      <c r="K50" s="29"/>
      <c r="L50" s="29"/>
    </row>
    <row r="51" spans="1:12" s="31" customFormat="1" ht="9">
      <c r="A51" s="30" t="s">
        <v>54</v>
      </c>
      <c r="B51" s="27">
        <v>0</v>
      </c>
      <c r="C51" s="27">
        <v>3091</v>
      </c>
      <c r="D51" s="27">
        <v>150</v>
      </c>
      <c r="E51" s="25">
        <f t="shared" si="1"/>
        <v>3241</v>
      </c>
      <c r="F51" s="25"/>
      <c r="G51" s="27">
        <v>1490</v>
      </c>
      <c r="H51" s="27">
        <v>1467</v>
      </c>
      <c r="I51" s="27">
        <v>0</v>
      </c>
      <c r="J51" s="27">
        <v>284</v>
      </c>
      <c r="K51" s="29"/>
      <c r="L51" s="29"/>
    </row>
    <row r="52" spans="1:12" s="31" customFormat="1" ht="9">
      <c r="A52" s="30" t="s">
        <v>55</v>
      </c>
      <c r="B52" s="27">
        <v>139</v>
      </c>
      <c r="C52" s="27">
        <v>870</v>
      </c>
      <c r="D52" s="27">
        <v>614</v>
      </c>
      <c r="E52" s="25">
        <f t="shared" si="1"/>
        <v>1623</v>
      </c>
      <c r="F52" s="25"/>
      <c r="G52" s="27">
        <v>139</v>
      </c>
      <c r="H52" s="27">
        <v>678</v>
      </c>
      <c r="I52" s="27">
        <v>0</v>
      </c>
      <c r="J52" s="27">
        <v>806</v>
      </c>
      <c r="K52" s="29"/>
      <c r="L52" s="29"/>
    </row>
    <row r="53" spans="1:12" s="31" customFormat="1" ht="9">
      <c r="A53" s="30" t="s">
        <v>56</v>
      </c>
      <c r="B53" s="27">
        <v>11</v>
      </c>
      <c r="C53" s="27">
        <v>30</v>
      </c>
      <c r="D53" s="27">
        <v>1</v>
      </c>
      <c r="E53" s="25">
        <f t="shared" si="1"/>
        <v>42</v>
      </c>
      <c r="F53" s="25"/>
      <c r="G53" s="27">
        <v>0</v>
      </c>
      <c r="H53" s="27">
        <v>0</v>
      </c>
      <c r="I53" s="27">
        <v>0</v>
      </c>
      <c r="J53" s="27">
        <v>42</v>
      </c>
      <c r="K53" s="29"/>
      <c r="L53" s="29"/>
    </row>
    <row r="54" spans="1:12" s="31" customFormat="1" ht="9">
      <c r="A54" s="30" t="s">
        <v>57</v>
      </c>
      <c r="B54" s="27">
        <v>4</v>
      </c>
      <c r="C54" s="27">
        <v>0</v>
      </c>
      <c r="D54" s="27">
        <v>0</v>
      </c>
      <c r="E54" s="25">
        <f t="shared" si="1"/>
        <v>4</v>
      </c>
      <c r="F54" s="25"/>
      <c r="G54" s="27">
        <v>0</v>
      </c>
      <c r="H54" s="27">
        <v>0</v>
      </c>
      <c r="I54" s="27">
        <v>0</v>
      </c>
      <c r="J54" s="27">
        <v>4</v>
      </c>
      <c r="K54" s="29"/>
      <c r="L54" s="29"/>
    </row>
    <row r="55" spans="1:12" s="31" customFormat="1" ht="9">
      <c r="A55" s="30" t="s">
        <v>58</v>
      </c>
      <c r="B55" s="27">
        <v>0</v>
      </c>
      <c r="C55" s="27">
        <v>2263</v>
      </c>
      <c r="D55" s="27">
        <v>0</v>
      </c>
      <c r="E55" s="25">
        <f t="shared" si="1"/>
        <v>2263</v>
      </c>
      <c r="F55" s="25"/>
      <c r="G55" s="27">
        <v>1237</v>
      </c>
      <c r="H55" s="27">
        <v>986</v>
      </c>
      <c r="I55" s="27">
        <v>0</v>
      </c>
      <c r="J55" s="27">
        <v>40</v>
      </c>
      <c r="K55" s="29"/>
      <c r="L55" s="29"/>
    </row>
    <row r="56" spans="1:12" s="31" customFormat="1" ht="9">
      <c r="A56" s="30" t="s">
        <v>59</v>
      </c>
      <c r="B56" s="27">
        <v>0</v>
      </c>
      <c r="C56" s="27">
        <v>18</v>
      </c>
      <c r="D56" s="27">
        <v>109</v>
      </c>
      <c r="E56" s="25">
        <f t="shared" si="1"/>
        <v>127</v>
      </c>
      <c r="F56" s="25"/>
      <c r="G56" s="27">
        <v>0</v>
      </c>
      <c r="H56" s="27">
        <v>60</v>
      </c>
      <c r="I56" s="27">
        <v>0</v>
      </c>
      <c r="J56" s="27">
        <v>67</v>
      </c>
      <c r="K56" s="29"/>
      <c r="L56" s="29"/>
    </row>
    <row r="57" spans="1:12" s="31" customFormat="1" ht="9">
      <c r="A57" s="30" t="s">
        <v>60</v>
      </c>
      <c r="B57" s="27">
        <v>3</v>
      </c>
      <c r="C57" s="27">
        <v>100</v>
      </c>
      <c r="D57" s="27">
        <v>204</v>
      </c>
      <c r="E57" s="25">
        <f t="shared" si="1"/>
        <v>307</v>
      </c>
      <c r="F57" s="25"/>
      <c r="G57" s="27">
        <v>5</v>
      </c>
      <c r="H57" s="19">
        <v>36</v>
      </c>
      <c r="I57" s="27">
        <v>4</v>
      </c>
      <c r="J57" s="27">
        <v>262</v>
      </c>
      <c r="K57" s="29"/>
      <c r="L57" s="29"/>
    </row>
    <row r="58" spans="1:12" s="31" customFormat="1" ht="9">
      <c r="A58" s="64" t="s">
        <v>40</v>
      </c>
      <c r="B58" s="27">
        <v>117</v>
      </c>
      <c r="C58" s="27">
        <v>7180</v>
      </c>
      <c r="D58" s="27">
        <v>384</v>
      </c>
      <c r="E58" s="25">
        <f t="shared" si="1"/>
        <v>7681</v>
      </c>
      <c r="F58" s="25"/>
      <c r="G58" s="27">
        <v>3735</v>
      </c>
      <c r="H58" s="25">
        <v>2982</v>
      </c>
      <c r="I58" s="27">
        <v>5</v>
      </c>
      <c r="J58" s="27">
        <v>959</v>
      </c>
      <c r="K58" s="65"/>
      <c r="L58" s="65"/>
    </row>
    <row r="59" spans="1:12" s="17" customFormat="1" ht="9">
      <c r="A59" s="18" t="s">
        <v>10</v>
      </c>
      <c r="B59" s="22">
        <f>SUM(B38:B39)+B47</f>
        <v>1549</v>
      </c>
      <c r="C59" s="22">
        <f>SUM(C38:C39)+C47</f>
        <v>41398</v>
      </c>
      <c r="D59" s="22">
        <f>SUM(D38:D39)+D47</f>
        <v>8460</v>
      </c>
      <c r="E59" s="22">
        <f t="shared" si="1"/>
        <v>51407</v>
      </c>
      <c r="F59" s="22"/>
      <c r="G59" s="22">
        <f>SUM(G38:G39)+G47</f>
        <v>13468</v>
      </c>
      <c r="H59" s="22">
        <f>SUM(H38:H39)+H47</f>
        <v>14084</v>
      </c>
      <c r="I59" s="22">
        <f>SUM(I38:I39)+I47</f>
        <v>2124</v>
      </c>
      <c r="J59" s="22">
        <f>SUM(J38:J39)+J47</f>
        <v>21731</v>
      </c>
      <c r="K59" s="29"/>
      <c r="L59" s="29"/>
    </row>
    <row r="60" spans="1:12" s="17" customFormat="1" ht="9" customHeight="1">
      <c r="A60" s="18" t="s">
        <v>11</v>
      </c>
      <c r="B60" s="20">
        <v>1328</v>
      </c>
      <c r="C60" s="20">
        <v>41739</v>
      </c>
      <c r="D60" s="20">
        <v>4554</v>
      </c>
      <c r="E60" s="22">
        <f t="shared" si="1"/>
        <v>47621</v>
      </c>
      <c r="F60" s="22"/>
      <c r="G60" s="20">
        <v>663</v>
      </c>
      <c r="H60" s="20">
        <v>12770</v>
      </c>
      <c r="I60" s="20">
        <v>242</v>
      </c>
      <c r="J60" s="20">
        <v>33946</v>
      </c>
      <c r="K60" s="29"/>
      <c r="L60" s="29"/>
    </row>
    <row r="61" spans="1:12" s="17" customFormat="1" ht="9">
      <c r="A61" s="18" t="s">
        <v>12</v>
      </c>
      <c r="B61" s="20">
        <v>390</v>
      </c>
      <c r="C61" s="20">
        <v>1849</v>
      </c>
      <c r="D61" s="20">
        <v>150</v>
      </c>
      <c r="E61" s="22">
        <f t="shared" si="1"/>
        <v>2389</v>
      </c>
      <c r="F61" s="22"/>
      <c r="G61" s="20">
        <v>20</v>
      </c>
      <c r="H61" s="20">
        <v>445</v>
      </c>
      <c r="I61" s="20">
        <v>101</v>
      </c>
      <c r="J61" s="20">
        <v>1823</v>
      </c>
      <c r="K61" s="29"/>
      <c r="L61" s="29"/>
    </row>
    <row r="62" spans="1:12" s="13" customFormat="1" ht="9">
      <c r="A62" s="7" t="s">
        <v>61</v>
      </c>
      <c r="B62" s="19">
        <v>0</v>
      </c>
      <c r="C62" s="19">
        <v>70</v>
      </c>
      <c r="D62" s="19">
        <v>0</v>
      </c>
      <c r="E62" s="16">
        <f t="shared" si="1"/>
        <v>70</v>
      </c>
      <c r="F62" s="16"/>
      <c r="G62" s="19">
        <v>0</v>
      </c>
      <c r="H62" s="19">
        <v>0</v>
      </c>
      <c r="I62" s="19">
        <v>0</v>
      </c>
      <c r="J62" s="19">
        <v>70</v>
      </c>
      <c r="K62" s="29"/>
      <c r="L62" s="29"/>
    </row>
    <row r="63" spans="1:12" s="17" customFormat="1" ht="9">
      <c r="A63" s="18" t="s">
        <v>13</v>
      </c>
      <c r="B63" s="20">
        <v>0</v>
      </c>
      <c r="C63" s="20">
        <v>6943</v>
      </c>
      <c r="D63" s="20">
        <v>8169</v>
      </c>
      <c r="E63" s="22">
        <f t="shared" si="1"/>
        <v>15112</v>
      </c>
      <c r="F63" s="22"/>
      <c r="G63" s="20">
        <v>525</v>
      </c>
      <c r="H63" s="20">
        <v>1445</v>
      </c>
      <c r="I63" s="20">
        <v>70</v>
      </c>
      <c r="J63" s="20">
        <v>13072</v>
      </c>
      <c r="K63" s="29"/>
      <c r="L63" s="29"/>
    </row>
    <row r="64" spans="1:12" s="17" customFormat="1" ht="9">
      <c r="A64" s="18" t="s">
        <v>4</v>
      </c>
      <c r="B64" s="39">
        <f>SUM(B59:B61)+B63</f>
        <v>3267</v>
      </c>
      <c r="C64" s="39">
        <f>SUM(C59:C61)+C63</f>
        <v>91929</v>
      </c>
      <c r="D64" s="39">
        <f>SUM(D59:D61)+D63</f>
        <v>21333</v>
      </c>
      <c r="E64" s="22">
        <f t="shared" si="1"/>
        <v>116529</v>
      </c>
      <c r="F64" s="22"/>
      <c r="G64" s="20">
        <f>SUM(G59:G61)+G63</f>
        <v>14676</v>
      </c>
      <c r="H64" s="20">
        <f>SUM(H59:H61)+H63</f>
        <v>28744</v>
      </c>
      <c r="I64" s="20">
        <f>SUM(I59:I61)+I63</f>
        <v>2537</v>
      </c>
      <c r="J64" s="20">
        <f>SUM(J59:J61)+J63</f>
        <v>70572</v>
      </c>
      <c r="K64" s="29"/>
      <c r="L64" s="29"/>
    </row>
    <row r="65" spans="1:10" s="11" customFormat="1" ht="9">
      <c r="A65" s="62"/>
      <c r="B65" s="10"/>
      <c r="C65" s="10"/>
      <c r="D65" s="10"/>
      <c r="E65" s="10"/>
      <c r="F65" s="23">
        <v>0</v>
      </c>
      <c r="G65" s="23"/>
      <c r="H65" s="23"/>
      <c r="I65" s="23"/>
      <c r="J65" s="23"/>
    </row>
    <row r="66" s="11" customFormat="1" ht="9">
      <c r="E66" s="63"/>
    </row>
    <row r="67" s="11" customFormat="1" ht="9"/>
    <row r="68" s="11" customFormat="1" ht="9"/>
    <row r="69" spans="7:10" s="11" customFormat="1" ht="9">
      <c r="G69" s="63"/>
      <c r="H69" s="63"/>
      <c r="I69" s="63"/>
      <c r="J69" s="63"/>
    </row>
    <row r="70" spans="7:10" ht="9">
      <c r="G70" s="29"/>
      <c r="H70" s="29"/>
      <c r="I70" s="29"/>
      <c r="J70" s="29"/>
    </row>
  </sheetData>
  <mergeCells count="6">
    <mergeCell ref="B5:D5"/>
    <mergeCell ref="G5:J5"/>
    <mergeCell ref="A8:J8"/>
    <mergeCell ref="A37:J37"/>
    <mergeCell ref="E5:E6"/>
    <mergeCell ref="A5:A6"/>
  </mergeCells>
  <printOptions horizontalCentered="1"/>
  <pageMargins left="0.984251968503937" right="1.299212598425197" top="0.984251968503937" bottom="1.7716535433070868" header="0" footer="1.4566929133858268"/>
  <pageSetup horizontalDpi="300" verticalDpi="300" orientation="portrait" paperSize="9" r:id="rId2"/>
  <headerFooter alignWithMargins="0">
    <oddFooter>&amp;C132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70"/>
  <sheetViews>
    <sheetView workbookViewId="0" topLeftCell="A1">
      <selection activeCell="B5" sqref="B5:D5"/>
    </sheetView>
  </sheetViews>
  <sheetFormatPr defaultColWidth="9.140625" defaultRowHeight="12.75"/>
  <cols>
    <col min="1" max="1" width="21.00390625" style="1" customWidth="1"/>
    <col min="2" max="2" width="7.421875" style="1" customWidth="1"/>
    <col min="3" max="3" width="6.57421875" style="1" customWidth="1"/>
    <col min="4" max="4" width="6.8515625" style="1" customWidth="1"/>
    <col min="5" max="5" width="6.28125" style="1" customWidth="1"/>
    <col min="6" max="6" width="0.9921875" style="1" customWidth="1"/>
    <col min="7" max="7" width="7.140625" style="1" customWidth="1"/>
    <col min="8" max="8" width="7.00390625" style="1" customWidth="1"/>
    <col min="9" max="9" width="6.8515625" style="1" customWidth="1"/>
    <col min="10" max="10" width="6.28125" style="1" customWidth="1"/>
    <col min="11" max="16384" width="9.140625" style="1" customWidth="1"/>
  </cols>
  <sheetData>
    <row r="2" s="2" customFormat="1" ht="12" customHeight="1">
      <c r="A2" s="2" t="s">
        <v>41</v>
      </c>
    </row>
    <row r="3" s="2" customFormat="1" ht="12" customHeight="1">
      <c r="A3" s="2" t="s">
        <v>39</v>
      </c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6.5" customHeight="1">
      <c r="A5" s="74" t="s">
        <v>0</v>
      </c>
      <c r="B5" s="68" t="s">
        <v>62</v>
      </c>
      <c r="C5" s="71"/>
      <c r="D5" s="71"/>
      <c r="E5" s="69" t="s">
        <v>4</v>
      </c>
      <c r="G5" s="68" t="s">
        <v>38</v>
      </c>
      <c r="H5" s="68"/>
      <c r="I5" s="68"/>
      <c r="J5" s="68"/>
    </row>
    <row r="6" spans="1:10" ht="23.25" customHeight="1">
      <c r="A6" s="73"/>
      <c r="B6" s="3" t="s">
        <v>1</v>
      </c>
      <c r="C6" s="3" t="s">
        <v>2</v>
      </c>
      <c r="D6" s="3" t="s">
        <v>3</v>
      </c>
      <c r="E6" s="73"/>
      <c r="F6" s="3"/>
      <c r="G6" s="3" t="s">
        <v>5</v>
      </c>
      <c r="H6" s="3" t="s">
        <v>6</v>
      </c>
      <c r="I6" s="3" t="s">
        <v>7</v>
      </c>
      <c r="J6" s="3" t="s">
        <v>8</v>
      </c>
    </row>
    <row r="7" ht="6" customHeight="1"/>
    <row r="8" spans="1:10" ht="18.75" customHeight="1">
      <c r="A8" s="72" t="s">
        <v>28</v>
      </c>
      <c r="B8" s="72"/>
      <c r="C8" s="72"/>
      <c r="D8" s="72"/>
      <c r="E8" s="72"/>
      <c r="F8" s="72"/>
      <c r="G8" s="72"/>
      <c r="H8" s="72"/>
      <c r="I8" s="72"/>
      <c r="J8" s="72"/>
    </row>
    <row r="9" spans="1:12" ht="9" customHeight="1">
      <c r="A9" s="7" t="s">
        <v>34</v>
      </c>
      <c r="B9" s="19">
        <v>8334</v>
      </c>
      <c r="C9" s="19">
        <v>2124</v>
      </c>
      <c r="D9" s="19">
        <v>302</v>
      </c>
      <c r="E9" s="16">
        <f>SUM(B9:D9)</f>
        <v>10760</v>
      </c>
      <c r="F9" s="16"/>
      <c r="G9" s="19">
        <v>1026</v>
      </c>
      <c r="H9" s="19">
        <v>7533</v>
      </c>
      <c r="I9" s="19">
        <v>516</v>
      </c>
      <c r="J9" s="19">
        <v>1685</v>
      </c>
      <c r="K9" s="29"/>
      <c r="L9" s="29"/>
    </row>
    <row r="10" spans="1:12" ht="9">
      <c r="A10" s="7" t="s">
        <v>42</v>
      </c>
      <c r="B10" s="16">
        <f>SUM(B12:B17)</f>
        <v>10491</v>
      </c>
      <c r="C10" s="16">
        <f>SUM(C12:C17)</f>
        <v>10388</v>
      </c>
      <c r="D10" s="16">
        <f>SUM(D12:D17)</f>
        <v>6463</v>
      </c>
      <c r="E10" s="16">
        <f aca="true" t="shared" si="0" ref="E10:E35">SUM(B10:D10)</f>
        <v>27342</v>
      </c>
      <c r="F10" s="16"/>
      <c r="G10" s="16">
        <f>SUM(G12:G17)</f>
        <v>1052</v>
      </c>
      <c r="H10" s="16">
        <f>SUM(H12:H17)</f>
        <v>11303</v>
      </c>
      <c r="I10" s="16">
        <f>SUM(I12:I17)</f>
        <v>3859</v>
      </c>
      <c r="J10" s="16">
        <f>SUM(J12:J17)</f>
        <v>11128</v>
      </c>
      <c r="K10" s="29"/>
      <c r="L10" s="29"/>
    </row>
    <row r="11" spans="1:12" s="31" customFormat="1" ht="9">
      <c r="A11" s="64" t="s">
        <v>43</v>
      </c>
      <c r="B11" s="25">
        <f>SUM(B12:B16)</f>
        <v>1410</v>
      </c>
      <c r="C11" s="25">
        <f>SUM(C12:C16)</f>
        <v>7376</v>
      </c>
      <c r="D11" s="25">
        <f>SUM(D12:D16)</f>
        <v>5963</v>
      </c>
      <c r="E11" s="25">
        <f t="shared" si="0"/>
        <v>14749</v>
      </c>
      <c r="F11" s="25"/>
      <c r="G11" s="25">
        <f>SUM(G12:G16)</f>
        <v>919</v>
      </c>
      <c r="H11" s="25">
        <f>SUM(H12:H16)</f>
        <v>3856</v>
      </c>
      <c r="I11" s="25">
        <f>SUM(I12:I16)</f>
        <v>1628</v>
      </c>
      <c r="J11" s="25">
        <f>SUM(J12:J16)</f>
        <v>8346</v>
      </c>
      <c r="K11" s="65"/>
      <c r="L11" s="65"/>
    </row>
    <row r="12" spans="1:12" s="31" customFormat="1" ht="9">
      <c r="A12" s="30" t="s">
        <v>44</v>
      </c>
      <c r="B12" s="27">
        <v>105</v>
      </c>
      <c r="C12" s="27">
        <v>80</v>
      </c>
      <c r="D12" s="27">
        <v>0</v>
      </c>
      <c r="E12" s="25">
        <f t="shared" si="0"/>
        <v>185</v>
      </c>
      <c r="F12" s="25"/>
      <c r="G12" s="27">
        <v>30</v>
      </c>
      <c r="H12" s="27">
        <v>155</v>
      </c>
      <c r="I12" s="27">
        <v>0</v>
      </c>
      <c r="J12" s="27">
        <v>0</v>
      </c>
      <c r="K12" s="29"/>
      <c r="L12" s="29"/>
    </row>
    <row r="13" spans="1:20" s="31" customFormat="1" ht="9" customHeight="1">
      <c r="A13" s="30" t="s">
        <v>45</v>
      </c>
      <c r="B13" s="27">
        <v>5</v>
      </c>
      <c r="C13" s="27">
        <v>0</v>
      </c>
      <c r="D13" s="27">
        <v>0</v>
      </c>
      <c r="E13" s="25">
        <f t="shared" si="0"/>
        <v>5</v>
      </c>
      <c r="F13" s="25"/>
      <c r="G13" s="27">
        <v>0</v>
      </c>
      <c r="H13" s="27">
        <v>5</v>
      </c>
      <c r="I13" s="27">
        <v>0</v>
      </c>
      <c r="J13" s="27">
        <v>0</v>
      </c>
      <c r="K13" s="29"/>
      <c r="L13" s="29"/>
      <c r="S13" s="32"/>
      <c r="T13" s="32"/>
    </row>
    <row r="14" spans="1:12" s="31" customFormat="1" ht="9">
      <c r="A14" s="30" t="s">
        <v>46</v>
      </c>
      <c r="B14" s="25">
        <v>0</v>
      </c>
      <c r="C14" s="25">
        <v>0</v>
      </c>
      <c r="D14" s="25">
        <v>0</v>
      </c>
      <c r="E14" s="25">
        <f t="shared" si="0"/>
        <v>0</v>
      </c>
      <c r="F14" s="25"/>
      <c r="G14" s="27">
        <v>0</v>
      </c>
      <c r="H14" s="27">
        <v>0</v>
      </c>
      <c r="I14" s="27">
        <v>0</v>
      </c>
      <c r="J14" s="27">
        <v>0</v>
      </c>
      <c r="K14" s="29"/>
      <c r="L14" s="29"/>
    </row>
    <row r="15" spans="1:12" s="31" customFormat="1" ht="9">
      <c r="A15" s="30" t="s">
        <v>47</v>
      </c>
      <c r="B15" s="27">
        <v>1179</v>
      </c>
      <c r="C15" s="27">
        <v>6898</v>
      </c>
      <c r="D15" s="27">
        <v>5914</v>
      </c>
      <c r="E15" s="25">
        <f t="shared" si="0"/>
        <v>13991</v>
      </c>
      <c r="F15" s="25"/>
      <c r="G15" s="27">
        <v>869</v>
      </c>
      <c r="H15" s="27">
        <v>3522</v>
      </c>
      <c r="I15" s="27">
        <v>1607</v>
      </c>
      <c r="J15" s="27">
        <v>7993</v>
      </c>
      <c r="K15" s="29"/>
      <c r="L15" s="29"/>
    </row>
    <row r="16" spans="1:12" s="31" customFormat="1" ht="9">
      <c r="A16" s="30" t="s">
        <v>48</v>
      </c>
      <c r="B16" s="27">
        <v>121</v>
      </c>
      <c r="C16" s="27">
        <v>398</v>
      </c>
      <c r="D16" s="27">
        <v>49</v>
      </c>
      <c r="E16" s="25">
        <f t="shared" si="0"/>
        <v>568</v>
      </c>
      <c r="F16" s="25"/>
      <c r="G16" s="27">
        <v>20</v>
      </c>
      <c r="H16" s="27">
        <v>174</v>
      </c>
      <c r="I16" s="27">
        <v>21</v>
      </c>
      <c r="J16" s="27">
        <v>353</v>
      </c>
      <c r="K16" s="29"/>
      <c r="L16" s="29"/>
    </row>
    <row r="17" spans="1:12" s="31" customFormat="1" ht="9">
      <c r="A17" s="64" t="s">
        <v>49</v>
      </c>
      <c r="B17" s="27">
        <v>9081</v>
      </c>
      <c r="C17" s="27">
        <v>3012</v>
      </c>
      <c r="D17" s="27">
        <v>500</v>
      </c>
      <c r="E17" s="25">
        <f t="shared" si="0"/>
        <v>12593</v>
      </c>
      <c r="F17" s="25"/>
      <c r="G17" s="27">
        <v>133</v>
      </c>
      <c r="H17" s="27">
        <v>7447</v>
      </c>
      <c r="I17" s="27">
        <v>2231</v>
      </c>
      <c r="J17" s="27">
        <v>2782</v>
      </c>
      <c r="K17" s="65"/>
      <c r="L17" s="65"/>
    </row>
    <row r="18" spans="1:12" ht="9">
      <c r="A18" s="7" t="s">
        <v>50</v>
      </c>
      <c r="B18" s="16">
        <f>SUM(B20:B29)-B25</f>
        <v>59550</v>
      </c>
      <c r="C18" s="16">
        <f>SUM(C20:C29)-C25</f>
        <v>24924</v>
      </c>
      <c r="D18" s="16">
        <f>SUM(D20:D29)-D25</f>
        <v>629</v>
      </c>
      <c r="E18" s="16">
        <f t="shared" si="0"/>
        <v>85103</v>
      </c>
      <c r="F18" s="16"/>
      <c r="G18" s="16">
        <f>SUM(G20:G29)-G25</f>
        <v>10955</v>
      </c>
      <c r="H18" s="16">
        <f>SUM(H20:H29)-H25</f>
        <v>49998</v>
      </c>
      <c r="I18" s="16">
        <f>SUM(I20:I29)-I25</f>
        <v>1376</v>
      </c>
      <c r="J18" s="16">
        <f>SUM(J20:J29)-J25</f>
        <v>22774</v>
      </c>
      <c r="K18" s="29"/>
      <c r="L18" s="29"/>
    </row>
    <row r="19" spans="1:12" s="31" customFormat="1" ht="9">
      <c r="A19" s="64" t="s">
        <v>51</v>
      </c>
      <c r="B19" s="27">
        <f>SUM(B20:B28)-B25</f>
        <v>48917</v>
      </c>
      <c r="C19" s="27">
        <f>SUM(C20:C28)-C25</f>
        <v>16972</v>
      </c>
      <c r="D19" s="27">
        <f>SUM(D20:D28)-D25</f>
        <v>118</v>
      </c>
      <c r="E19" s="25">
        <f t="shared" si="0"/>
        <v>66007</v>
      </c>
      <c r="F19" s="27"/>
      <c r="G19" s="27">
        <f>SUM(G20:G28)-G25</f>
        <v>7295</v>
      </c>
      <c r="H19" s="27">
        <f>SUM(H20:H28)-H25</f>
        <v>39363</v>
      </c>
      <c r="I19" s="27">
        <f>SUM(I20:I28)-I25</f>
        <v>874</v>
      </c>
      <c r="J19" s="27">
        <f>SUM(J20:J28)-J25</f>
        <v>18475</v>
      </c>
      <c r="K19" s="65"/>
      <c r="L19" s="65"/>
    </row>
    <row r="20" spans="1:12" s="31" customFormat="1" ht="9">
      <c r="A20" s="30" t="s">
        <v>52</v>
      </c>
      <c r="B20" s="25">
        <v>0</v>
      </c>
      <c r="C20" s="25">
        <v>0</v>
      </c>
      <c r="D20" s="25">
        <v>0</v>
      </c>
      <c r="E20" s="16">
        <f t="shared" si="0"/>
        <v>0</v>
      </c>
      <c r="F20" s="25"/>
      <c r="G20" s="25">
        <v>0</v>
      </c>
      <c r="H20" s="25">
        <v>0</v>
      </c>
      <c r="I20" s="25">
        <v>0</v>
      </c>
      <c r="J20" s="25">
        <v>0</v>
      </c>
      <c r="K20" s="29"/>
      <c r="L20" s="29"/>
    </row>
    <row r="21" spans="1:12" s="31" customFormat="1" ht="9">
      <c r="A21" s="30" t="s">
        <v>53</v>
      </c>
      <c r="B21" s="27">
        <v>444</v>
      </c>
      <c r="C21" s="27">
        <v>350</v>
      </c>
      <c r="D21" s="27">
        <v>0</v>
      </c>
      <c r="E21" s="25">
        <f t="shared" si="0"/>
        <v>794</v>
      </c>
      <c r="F21" s="25"/>
      <c r="G21" s="27">
        <v>10</v>
      </c>
      <c r="H21" s="27">
        <v>446</v>
      </c>
      <c r="I21" s="27">
        <v>0</v>
      </c>
      <c r="J21" s="27">
        <v>338</v>
      </c>
      <c r="K21" s="29"/>
      <c r="L21" s="29"/>
    </row>
    <row r="22" spans="1:12" s="31" customFormat="1" ht="9">
      <c r="A22" s="30" t="s">
        <v>54</v>
      </c>
      <c r="B22" s="27">
        <v>21812</v>
      </c>
      <c r="C22" s="27">
        <v>6199</v>
      </c>
      <c r="D22" s="27">
        <v>0</v>
      </c>
      <c r="E22" s="25">
        <f t="shared" si="0"/>
        <v>28011</v>
      </c>
      <c r="F22" s="25"/>
      <c r="G22" s="27">
        <v>3335</v>
      </c>
      <c r="H22" s="27">
        <v>17917</v>
      </c>
      <c r="I22" s="27">
        <v>102</v>
      </c>
      <c r="J22" s="27">
        <v>6657</v>
      </c>
      <c r="K22" s="29"/>
      <c r="L22" s="29"/>
    </row>
    <row r="23" spans="1:12" s="31" customFormat="1" ht="9">
      <c r="A23" s="30" t="s">
        <v>55</v>
      </c>
      <c r="B23" s="27">
        <v>6781</v>
      </c>
      <c r="C23" s="27">
        <v>7074</v>
      </c>
      <c r="D23" s="27">
        <v>0</v>
      </c>
      <c r="E23" s="25">
        <f t="shared" si="0"/>
        <v>13855</v>
      </c>
      <c r="F23" s="25"/>
      <c r="G23" s="27">
        <v>2715</v>
      </c>
      <c r="H23" s="27">
        <v>4332</v>
      </c>
      <c r="I23" s="27">
        <v>496</v>
      </c>
      <c r="J23" s="27">
        <v>6312</v>
      </c>
      <c r="K23" s="29"/>
      <c r="L23" s="29"/>
    </row>
    <row r="24" spans="1:12" s="31" customFormat="1" ht="9">
      <c r="A24" s="30" t="s">
        <v>56</v>
      </c>
      <c r="B24" s="27">
        <v>871</v>
      </c>
      <c r="C24" s="27">
        <v>973</v>
      </c>
      <c r="D24" s="27">
        <v>0</v>
      </c>
      <c r="E24" s="25">
        <f t="shared" si="0"/>
        <v>1844</v>
      </c>
      <c r="F24" s="25"/>
      <c r="G24" s="27">
        <v>0</v>
      </c>
      <c r="H24" s="27">
        <v>311</v>
      </c>
      <c r="I24" s="27">
        <v>9</v>
      </c>
      <c r="J24" s="27">
        <v>1524</v>
      </c>
      <c r="K24" s="29"/>
      <c r="L24" s="29"/>
    </row>
    <row r="25" spans="1:12" s="31" customFormat="1" ht="9">
      <c r="A25" s="30" t="s">
        <v>57</v>
      </c>
      <c r="B25" s="27">
        <v>281</v>
      </c>
      <c r="C25" s="27">
        <v>317</v>
      </c>
      <c r="D25" s="27">
        <v>0</v>
      </c>
      <c r="E25" s="25">
        <f t="shared" si="0"/>
        <v>598</v>
      </c>
      <c r="F25" s="25"/>
      <c r="G25" s="27">
        <v>0</v>
      </c>
      <c r="H25" s="27">
        <v>76</v>
      </c>
      <c r="I25" s="27">
        <v>9</v>
      </c>
      <c r="J25" s="27">
        <v>513</v>
      </c>
      <c r="K25" s="29"/>
      <c r="L25" s="29"/>
    </row>
    <row r="26" spans="1:12" s="31" customFormat="1" ht="9">
      <c r="A26" s="30" t="s">
        <v>58</v>
      </c>
      <c r="B26" s="27">
        <v>17479</v>
      </c>
      <c r="C26" s="27">
        <v>505</v>
      </c>
      <c r="D26" s="27">
        <v>0</v>
      </c>
      <c r="E26" s="25">
        <f t="shared" si="0"/>
        <v>17984</v>
      </c>
      <c r="F26" s="25"/>
      <c r="G26" s="27">
        <v>45</v>
      </c>
      <c r="H26" s="27">
        <v>15767</v>
      </c>
      <c r="I26" s="27">
        <v>0</v>
      </c>
      <c r="J26" s="27">
        <v>2172</v>
      </c>
      <c r="K26" s="29"/>
      <c r="L26" s="29"/>
    </row>
    <row r="27" spans="1:12" s="31" customFormat="1" ht="9">
      <c r="A27" s="30" t="s">
        <v>59</v>
      </c>
      <c r="B27" s="27">
        <v>562</v>
      </c>
      <c r="C27" s="27">
        <v>1428</v>
      </c>
      <c r="D27" s="27">
        <v>41</v>
      </c>
      <c r="E27" s="25">
        <f t="shared" si="0"/>
        <v>2031</v>
      </c>
      <c r="F27" s="25"/>
      <c r="G27" s="27">
        <v>964</v>
      </c>
      <c r="H27" s="27">
        <v>107</v>
      </c>
      <c r="I27" s="27">
        <v>206</v>
      </c>
      <c r="J27" s="27">
        <v>754</v>
      </c>
      <c r="K27" s="29"/>
      <c r="L27" s="29"/>
    </row>
    <row r="28" spans="1:12" s="31" customFormat="1" ht="9">
      <c r="A28" s="30" t="s">
        <v>60</v>
      </c>
      <c r="B28" s="27">
        <v>968</v>
      </c>
      <c r="C28" s="27">
        <v>443</v>
      </c>
      <c r="D28" s="27">
        <v>77</v>
      </c>
      <c r="E28" s="25">
        <f t="shared" si="0"/>
        <v>1488</v>
      </c>
      <c r="F28" s="25"/>
      <c r="G28" s="27">
        <v>226</v>
      </c>
      <c r="H28" s="27">
        <v>483</v>
      </c>
      <c r="I28" s="27">
        <v>61</v>
      </c>
      <c r="J28" s="27">
        <v>718</v>
      </c>
      <c r="K28" s="29"/>
      <c r="L28" s="29"/>
    </row>
    <row r="29" spans="1:12" s="31" customFormat="1" ht="9">
      <c r="A29" s="64" t="s">
        <v>40</v>
      </c>
      <c r="B29" s="27">
        <v>10633</v>
      </c>
      <c r="C29" s="27">
        <v>7952</v>
      </c>
      <c r="D29" s="27">
        <v>511</v>
      </c>
      <c r="E29" s="25">
        <f t="shared" si="0"/>
        <v>19096</v>
      </c>
      <c r="F29" s="25"/>
      <c r="G29" s="27">
        <v>3660</v>
      </c>
      <c r="H29" s="27">
        <v>10635</v>
      </c>
      <c r="I29" s="27">
        <v>502</v>
      </c>
      <c r="J29" s="27">
        <v>4299</v>
      </c>
      <c r="K29" s="65"/>
      <c r="L29" s="65"/>
    </row>
    <row r="30" spans="1:12" s="17" customFormat="1" ht="9" customHeight="1">
      <c r="A30" s="18" t="s">
        <v>10</v>
      </c>
      <c r="B30" s="22">
        <f>SUM(B9:B10)+B18</f>
        <v>78375</v>
      </c>
      <c r="C30" s="22">
        <f>SUM(C9:C10)+C18</f>
        <v>37436</v>
      </c>
      <c r="D30" s="22">
        <f>SUM(D9:D10)+D18</f>
        <v>7394</v>
      </c>
      <c r="E30" s="22">
        <f t="shared" si="0"/>
        <v>123205</v>
      </c>
      <c r="F30" s="22"/>
      <c r="G30" s="47">
        <f>SUM(G8:G10)+G18</f>
        <v>13033</v>
      </c>
      <c r="H30" s="47">
        <f>SUM(H8:H10)+H18</f>
        <v>68834</v>
      </c>
      <c r="I30" s="47">
        <f>SUM(I8:I10)+I18</f>
        <v>5751</v>
      </c>
      <c r="J30" s="47">
        <f>SUM(J8:J10)+J18</f>
        <v>35587</v>
      </c>
      <c r="K30" s="29"/>
      <c r="L30" s="29"/>
    </row>
    <row r="31" spans="1:12" s="17" customFormat="1" ht="9">
      <c r="A31" s="18" t="s">
        <v>11</v>
      </c>
      <c r="B31" s="20">
        <v>41606</v>
      </c>
      <c r="C31" s="20">
        <v>10700</v>
      </c>
      <c r="D31" s="20">
        <v>666</v>
      </c>
      <c r="E31" s="22">
        <f t="shared" si="0"/>
        <v>52972</v>
      </c>
      <c r="F31" s="22"/>
      <c r="G31" s="20">
        <v>2470</v>
      </c>
      <c r="H31" s="20">
        <v>16438</v>
      </c>
      <c r="I31" s="20">
        <v>302</v>
      </c>
      <c r="J31" s="20">
        <v>33762</v>
      </c>
      <c r="K31" s="29"/>
      <c r="L31" s="29"/>
    </row>
    <row r="32" spans="1:12" s="17" customFormat="1" ht="9">
      <c r="A32" s="18" t="s">
        <v>12</v>
      </c>
      <c r="B32" s="20">
        <v>2273</v>
      </c>
      <c r="C32" s="20">
        <v>1121</v>
      </c>
      <c r="D32" s="20">
        <v>0</v>
      </c>
      <c r="E32" s="22">
        <f t="shared" si="0"/>
        <v>3394</v>
      </c>
      <c r="F32" s="22"/>
      <c r="G32" s="20">
        <v>488</v>
      </c>
      <c r="H32" s="20">
        <v>1291</v>
      </c>
      <c r="I32" s="20">
        <v>46</v>
      </c>
      <c r="J32" s="20">
        <v>1569</v>
      </c>
      <c r="K32" s="29"/>
      <c r="L32" s="29"/>
    </row>
    <row r="33" spans="1:12" ht="9">
      <c r="A33" s="7" t="s">
        <v>61</v>
      </c>
      <c r="B33" s="19">
        <v>6</v>
      </c>
      <c r="C33" s="19">
        <v>170</v>
      </c>
      <c r="D33" s="19">
        <v>0</v>
      </c>
      <c r="E33" s="16">
        <f t="shared" si="0"/>
        <v>176</v>
      </c>
      <c r="F33" s="16"/>
      <c r="G33" s="19">
        <v>0</v>
      </c>
      <c r="H33" s="19">
        <v>120</v>
      </c>
      <c r="I33" s="19">
        <v>15</v>
      </c>
      <c r="J33" s="19">
        <v>41</v>
      </c>
      <c r="K33" s="29"/>
      <c r="L33" s="29"/>
    </row>
    <row r="34" spans="1:12" s="17" customFormat="1" ht="9">
      <c r="A34" s="18" t="s">
        <v>13</v>
      </c>
      <c r="B34" s="20">
        <v>951</v>
      </c>
      <c r="C34" s="20">
        <v>6939</v>
      </c>
      <c r="D34" s="20">
        <v>4452</v>
      </c>
      <c r="E34" s="22">
        <f t="shared" si="0"/>
        <v>12342</v>
      </c>
      <c r="F34" s="22"/>
      <c r="G34" s="20">
        <v>336</v>
      </c>
      <c r="H34" s="20">
        <v>5024</v>
      </c>
      <c r="I34" s="20">
        <v>89</v>
      </c>
      <c r="J34" s="20">
        <v>6893</v>
      </c>
      <c r="K34" s="29"/>
      <c r="L34" s="29"/>
    </row>
    <row r="35" spans="1:12" s="17" customFormat="1" ht="9">
      <c r="A35" s="18" t="s">
        <v>4</v>
      </c>
      <c r="B35" s="36">
        <f>SUM(B30:B32)+B34</f>
        <v>123205</v>
      </c>
      <c r="C35" s="36">
        <f>SUM(C30:C32)+C34</f>
        <v>56196</v>
      </c>
      <c r="D35" s="36">
        <f>SUM(D30:D32)+D34</f>
        <v>12512</v>
      </c>
      <c r="E35" s="22">
        <f t="shared" si="0"/>
        <v>191913</v>
      </c>
      <c r="F35" s="22"/>
      <c r="G35" s="20">
        <f>SUM(G30:G32)+G34</f>
        <v>16327</v>
      </c>
      <c r="H35" s="20">
        <f>SUM(H30:H32)+H34</f>
        <v>91587</v>
      </c>
      <c r="I35" s="20">
        <f>SUM(I30:I32)+I34</f>
        <v>6188</v>
      </c>
      <c r="J35" s="20">
        <f>SUM(J30:J32)+J34</f>
        <v>77811</v>
      </c>
      <c r="K35" s="29"/>
      <c r="L35" s="29"/>
    </row>
    <row r="36" spans="1:12" ht="6" customHeight="1">
      <c r="A36" s="8"/>
      <c r="B36" s="12"/>
      <c r="C36" s="12"/>
      <c r="D36" s="12"/>
      <c r="E36" s="16"/>
      <c r="F36" s="38">
        <v>0</v>
      </c>
      <c r="G36" s="38"/>
      <c r="H36" s="37"/>
      <c r="I36" s="37"/>
      <c r="J36" s="37"/>
      <c r="K36" s="29"/>
      <c r="L36" s="29"/>
    </row>
    <row r="37" spans="1:12" ht="18.75" customHeight="1">
      <c r="A37" s="72" t="s">
        <v>29</v>
      </c>
      <c r="B37" s="72"/>
      <c r="C37" s="72"/>
      <c r="D37" s="72"/>
      <c r="E37" s="72"/>
      <c r="F37" s="72"/>
      <c r="G37" s="72"/>
      <c r="H37" s="72"/>
      <c r="I37" s="72"/>
      <c r="J37" s="72"/>
      <c r="K37" s="29"/>
      <c r="L37" s="29"/>
    </row>
    <row r="38" spans="1:12" ht="9" customHeight="1">
      <c r="A38" s="7" t="s">
        <v>34</v>
      </c>
      <c r="B38" s="19">
        <v>23034</v>
      </c>
      <c r="C38" s="19">
        <v>9578</v>
      </c>
      <c r="D38" s="19">
        <v>626</v>
      </c>
      <c r="E38" s="16">
        <f>SUM(B38:D38)</f>
        <v>33238</v>
      </c>
      <c r="F38" s="16"/>
      <c r="G38" s="19">
        <v>6558</v>
      </c>
      <c r="H38" s="19">
        <v>13854</v>
      </c>
      <c r="I38" s="19">
        <v>1127</v>
      </c>
      <c r="J38" s="19">
        <v>11699</v>
      </c>
      <c r="K38" s="29"/>
      <c r="L38" s="29"/>
    </row>
    <row r="39" spans="1:12" ht="9" customHeight="1">
      <c r="A39" s="7" t="s">
        <v>42</v>
      </c>
      <c r="B39" s="16">
        <f>SUM(B41:B46)</f>
        <v>76078</v>
      </c>
      <c r="C39" s="16">
        <f>SUM(C41:C46)</f>
        <v>21985</v>
      </c>
      <c r="D39" s="16">
        <f>SUM(D41:D46)</f>
        <v>2523</v>
      </c>
      <c r="E39" s="16">
        <f aca="true" t="shared" si="1" ref="E39:E64">SUM(B39:D39)</f>
        <v>100586</v>
      </c>
      <c r="F39" s="16"/>
      <c r="G39" s="16">
        <f>SUM(G41:G46)</f>
        <v>17683</v>
      </c>
      <c r="H39" s="16">
        <f>SUM(H41:H46)</f>
        <v>27150</v>
      </c>
      <c r="I39" s="16">
        <f>SUM(I41:I46)</f>
        <v>7441</v>
      </c>
      <c r="J39" s="16">
        <f>SUM(J41:J46)</f>
        <v>48312</v>
      </c>
      <c r="K39" s="29"/>
      <c r="L39" s="29"/>
    </row>
    <row r="40" spans="1:12" ht="9">
      <c r="A40" s="64" t="s">
        <v>43</v>
      </c>
      <c r="B40" s="16">
        <f>SUM(B41:B45)</f>
        <v>66951</v>
      </c>
      <c r="C40" s="16">
        <f>SUM(C41:C45)</f>
        <v>17678</v>
      </c>
      <c r="D40" s="16">
        <f>SUM(D41:D45)</f>
        <v>2518</v>
      </c>
      <c r="E40" s="16">
        <f t="shared" si="1"/>
        <v>87147</v>
      </c>
      <c r="F40" s="16"/>
      <c r="G40" s="16">
        <f>SUM(G41:G45)</f>
        <v>16254</v>
      </c>
      <c r="H40" s="16">
        <f>SUM(H41:H45)</f>
        <v>21118</v>
      </c>
      <c r="I40" s="16">
        <f>SUM(I41:I45)</f>
        <v>6945</v>
      </c>
      <c r="J40" s="16">
        <f>SUM(J41:J45)</f>
        <v>42830</v>
      </c>
      <c r="K40" s="29"/>
      <c r="L40" s="29"/>
    </row>
    <row r="41" spans="1:12" s="35" customFormat="1" ht="9">
      <c r="A41" s="30" t="s">
        <v>44</v>
      </c>
      <c r="B41" s="27">
        <v>964</v>
      </c>
      <c r="C41" s="27">
        <v>399</v>
      </c>
      <c r="D41" s="27">
        <v>0</v>
      </c>
      <c r="E41" s="25">
        <f t="shared" si="1"/>
        <v>1363</v>
      </c>
      <c r="F41" s="25"/>
      <c r="G41" s="27">
        <v>170</v>
      </c>
      <c r="H41" s="27">
        <v>823</v>
      </c>
      <c r="I41" s="27">
        <v>0</v>
      </c>
      <c r="J41" s="27">
        <v>370</v>
      </c>
      <c r="K41" s="29"/>
      <c r="L41" s="29"/>
    </row>
    <row r="42" spans="1:12" s="35" customFormat="1" ht="9">
      <c r="A42" s="30" t="s">
        <v>45</v>
      </c>
      <c r="B42" s="27">
        <v>25</v>
      </c>
      <c r="C42" s="27">
        <v>11</v>
      </c>
      <c r="D42" s="27">
        <v>0</v>
      </c>
      <c r="E42" s="25">
        <f t="shared" si="1"/>
        <v>36</v>
      </c>
      <c r="F42" s="25"/>
      <c r="G42" s="27">
        <v>6</v>
      </c>
      <c r="H42" s="27">
        <v>16</v>
      </c>
      <c r="I42" s="27">
        <v>0</v>
      </c>
      <c r="J42" s="27">
        <v>14</v>
      </c>
      <c r="K42" s="29"/>
      <c r="L42" s="29"/>
    </row>
    <row r="43" spans="1:12" s="31" customFormat="1" ht="9">
      <c r="A43" s="30" t="s">
        <v>46</v>
      </c>
      <c r="B43" s="27">
        <v>1653</v>
      </c>
      <c r="C43" s="27">
        <v>455</v>
      </c>
      <c r="D43" s="27">
        <v>0</v>
      </c>
      <c r="E43" s="25">
        <f t="shared" si="1"/>
        <v>2108</v>
      </c>
      <c r="F43" s="25"/>
      <c r="G43" s="27">
        <v>1209</v>
      </c>
      <c r="H43" s="27">
        <v>418</v>
      </c>
      <c r="I43" s="27">
        <v>443</v>
      </c>
      <c r="J43" s="27">
        <v>38</v>
      </c>
      <c r="K43" s="29"/>
      <c r="L43" s="29"/>
    </row>
    <row r="44" spans="1:12" s="31" customFormat="1" ht="9">
      <c r="A44" s="30" t="s">
        <v>47</v>
      </c>
      <c r="B44" s="27">
        <v>61859</v>
      </c>
      <c r="C44" s="27">
        <v>15222</v>
      </c>
      <c r="D44" s="27">
        <v>2506</v>
      </c>
      <c r="E44" s="25">
        <f t="shared" si="1"/>
        <v>79587</v>
      </c>
      <c r="F44" s="25"/>
      <c r="G44" s="27">
        <v>14329</v>
      </c>
      <c r="H44" s="27">
        <v>18091</v>
      </c>
      <c r="I44" s="27">
        <v>6188</v>
      </c>
      <c r="J44" s="27">
        <v>40979</v>
      </c>
      <c r="K44" s="29"/>
      <c r="L44" s="29"/>
    </row>
    <row r="45" spans="1:12" s="31" customFormat="1" ht="9">
      <c r="A45" s="30" t="s">
        <v>48</v>
      </c>
      <c r="B45" s="41">
        <v>2450</v>
      </c>
      <c r="C45" s="27">
        <v>1591</v>
      </c>
      <c r="D45" s="27">
        <v>12</v>
      </c>
      <c r="E45" s="25">
        <f t="shared" si="1"/>
        <v>4053</v>
      </c>
      <c r="F45" s="25"/>
      <c r="G45" s="27">
        <v>540</v>
      </c>
      <c r="H45" s="27">
        <v>1770</v>
      </c>
      <c r="I45" s="27">
        <v>314</v>
      </c>
      <c r="J45" s="27">
        <v>1429</v>
      </c>
      <c r="K45" s="29"/>
      <c r="L45" s="29"/>
    </row>
    <row r="46" spans="1:12" s="13" customFormat="1" ht="9">
      <c r="A46" s="64" t="s">
        <v>49</v>
      </c>
      <c r="B46" s="19">
        <v>9127</v>
      </c>
      <c r="C46" s="19">
        <v>4307</v>
      </c>
      <c r="D46" s="19">
        <v>5</v>
      </c>
      <c r="E46" s="16">
        <f t="shared" si="1"/>
        <v>13439</v>
      </c>
      <c r="F46" s="16"/>
      <c r="G46" s="19">
        <v>1429</v>
      </c>
      <c r="H46" s="19">
        <v>6032</v>
      </c>
      <c r="I46" s="19">
        <v>496</v>
      </c>
      <c r="J46" s="19">
        <v>5482</v>
      </c>
      <c r="K46" s="29"/>
      <c r="L46" s="29"/>
    </row>
    <row r="47" spans="1:13" s="13" customFormat="1" ht="9">
      <c r="A47" s="7" t="s">
        <v>50</v>
      </c>
      <c r="B47" s="16">
        <f>SUM(B49:B58)-B54</f>
        <v>109696</v>
      </c>
      <c r="C47" s="16">
        <f>SUM(C49:C58)-C54</f>
        <v>53063</v>
      </c>
      <c r="D47" s="16">
        <f>SUM(D49:D58)-D54</f>
        <v>6452</v>
      </c>
      <c r="E47" s="16">
        <f t="shared" si="1"/>
        <v>169211</v>
      </c>
      <c r="F47" s="16"/>
      <c r="G47" s="16">
        <f>SUM(G49:G58)-G54</f>
        <v>15047</v>
      </c>
      <c r="H47" s="16">
        <f>SUM(H49:H58)-H54</f>
        <v>54373</v>
      </c>
      <c r="I47" s="16">
        <f>SUM(I49:I58)-I54</f>
        <v>3694</v>
      </c>
      <c r="J47" s="16">
        <f>SUM(J49:J58)-J54</f>
        <v>96097</v>
      </c>
      <c r="K47" s="29"/>
      <c r="L47" s="29"/>
      <c r="M47" s="40"/>
    </row>
    <row r="48" spans="1:12" ht="9">
      <c r="A48" s="64" t="s">
        <v>51</v>
      </c>
      <c r="B48" s="19">
        <f>SUM(B49:B57)-B54</f>
        <v>100344</v>
      </c>
      <c r="C48" s="19">
        <f>SUM(C49:C57)-C54</f>
        <v>46311</v>
      </c>
      <c r="D48" s="19">
        <f>SUM(D49:D57)-D54</f>
        <v>6314</v>
      </c>
      <c r="E48" s="16">
        <f t="shared" si="1"/>
        <v>152969</v>
      </c>
      <c r="F48" s="19"/>
      <c r="G48" s="19">
        <f>SUM(G49:G57)-G54</f>
        <v>12087</v>
      </c>
      <c r="H48" s="19">
        <f>SUM(H49:H57)-H54</f>
        <v>47479</v>
      </c>
      <c r="I48" s="19">
        <f>SUM(I49:I57)-I54</f>
        <v>3497</v>
      </c>
      <c r="J48" s="19">
        <f>SUM(J49:J57)-J54</f>
        <v>89906</v>
      </c>
      <c r="K48" s="29"/>
      <c r="L48" s="29"/>
    </row>
    <row r="49" spans="1:12" s="31" customFormat="1" ht="9">
      <c r="A49" s="30" t="s">
        <v>52</v>
      </c>
      <c r="B49" s="27">
        <v>132</v>
      </c>
      <c r="C49" s="27">
        <v>1374</v>
      </c>
      <c r="D49" s="27">
        <v>20</v>
      </c>
      <c r="E49" s="25">
        <f t="shared" si="1"/>
        <v>1526</v>
      </c>
      <c r="F49" s="25"/>
      <c r="G49" s="27">
        <v>3</v>
      </c>
      <c r="H49" s="27">
        <v>818</v>
      </c>
      <c r="I49" s="27">
        <v>6</v>
      </c>
      <c r="J49" s="27">
        <v>699</v>
      </c>
      <c r="K49" s="29"/>
      <c r="L49" s="29"/>
    </row>
    <row r="50" spans="1:12" s="31" customFormat="1" ht="9">
      <c r="A50" s="30" t="s">
        <v>53</v>
      </c>
      <c r="B50" s="27">
        <v>4027</v>
      </c>
      <c r="C50" s="27">
        <v>2019</v>
      </c>
      <c r="D50" s="27">
        <v>0</v>
      </c>
      <c r="E50" s="25">
        <f t="shared" si="1"/>
        <v>6046</v>
      </c>
      <c r="F50" s="25"/>
      <c r="G50" s="27">
        <v>73</v>
      </c>
      <c r="H50" s="27">
        <v>1679</v>
      </c>
      <c r="I50" s="27">
        <v>210</v>
      </c>
      <c r="J50" s="27">
        <v>4084</v>
      </c>
      <c r="K50" s="29"/>
      <c r="L50" s="29"/>
    </row>
    <row r="51" spans="1:12" s="31" customFormat="1" ht="9">
      <c r="A51" s="30" t="s">
        <v>54</v>
      </c>
      <c r="B51" s="27">
        <v>3295</v>
      </c>
      <c r="C51" s="27">
        <v>2047</v>
      </c>
      <c r="D51" s="27">
        <v>0</v>
      </c>
      <c r="E51" s="25">
        <f t="shared" si="1"/>
        <v>5342</v>
      </c>
      <c r="F51" s="25"/>
      <c r="G51" s="27">
        <v>1702</v>
      </c>
      <c r="H51" s="27">
        <v>2667</v>
      </c>
      <c r="I51" s="27">
        <v>199</v>
      </c>
      <c r="J51" s="27">
        <v>774</v>
      </c>
      <c r="K51" s="29"/>
      <c r="L51" s="29"/>
    </row>
    <row r="52" spans="1:12" s="31" customFormat="1" ht="9">
      <c r="A52" s="30" t="s">
        <v>55</v>
      </c>
      <c r="B52" s="27">
        <v>6373</v>
      </c>
      <c r="C52" s="27">
        <v>5342</v>
      </c>
      <c r="D52" s="27">
        <v>190</v>
      </c>
      <c r="E52" s="25">
        <f t="shared" si="1"/>
        <v>11905</v>
      </c>
      <c r="F52" s="25"/>
      <c r="G52" s="27">
        <v>453</v>
      </c>
      <c r="H52" s="27">
        <v>5321</v>
      </c>
      <c r="I52" s="27">
        <v>327</v>
      </c>
      <c r="J52" s="27">
        <v>5804</v>
      </c>
      <c r="K52" s="29"/>
      <c r="L52" s="29"/>
    </row>
    <row r="53" spans="1:12" s="31" customFormat="1" ht="9">
      <c r="A53" s="30" t="s">
        <v>56</v>
      </c>
      <c r="B53" s="27">
        <v>34748</v>
      </c>
      <c r="C53" s="27">
        <v>12922</v>
      </c>
      <c r="D53" s="27">
        <v>440</v>
      </c>
      <c r="E53" s="25">
        <f t="shared" si="1"/>
        <v>48110</v>
      </c>
      <c r="F53" s="25"/>
      <c r="G53" s="27">
        <v>1091</v>
      </c>
      <c r="H53" s="27">
        <v>3873</v>
      </c>
      <c r="I53" s="27">
        <v>656</v>
      </c>
      <c r="J53" s="27">
        <v>42490</v>
      </c>
      <c r="K53" s="29"/>
      <c r="L53" s="29"/>
    </row>
    <row r="54" spans="1:12" s="31" customFormat="1" ht="9">
      <c r="A54" s="30" t="s">
        <v>57</v>
      </c>
      <c r="B54" s="27">
        <v>27251</v>
      </c>
      <c r="C54" s="27">
        <v>9774</v>
      </c>
      <c r="D54" s="27">
        <v>440</v>
      </c>
      <c r="E54" s="25">
        <f t="shared" si="1"/>
        <v>37465</v>
      </c>
      <c r="F54" s="25"/>
      <c r="G54" s="27">
        <v>210</v>
      </c>
      <c r="H54" s="27">
        <v>2716</v>
      </c>
      <c r="I54" s="27">
        <v>216</v>
      </c>
      <c r="J54" s="27">
        <v>34323</v>
      </c>
      <c r="K54" s="29"/>
      <c r="L54" s="29"/>
    </row>
    <row r="55" spans="1:12" s="31" customFormat="1" ht="9">
      <c r="A55" s="30" t="s">
        <v>58</v>
      </c>
      <c r="B55" s="27">
        <v>42682</v>
      </c>
      <c r="C55" s="27">
        <v>9677</v>
      </c>
      <c r="D55" s="27">
        <v>0</v>
      </c>
      <c r="E55" s="25">
        <f t="shared" si="1"/>
        <v>52359</v>
      </c>
      <c r="F55" s="25"/>
      <c r="G55" s="27">
        <v>8402</v>
      </c>
      <c r="H55" s="27">
        <v>28630</v>
      </c>
      <c r="I55" s="27">
        <v>813</v>
      </c>
      <c r="J55" s="27">
        <v>14514</v>
      </c>
      <c r="K55" s="29"/>
      <c r="L55" s="29"/>
    </row>
    <row r="56" spans="1:12" s="31" customFormat="1" ht="9">
      <c r="A56" s="30" t="s">
        <v>59</v>
      </c>
      <c r="B56" s="27">
        <v>812</v>
      </c>
      <c r="C56" s="27">
        <v>507</v>
      </c>
      <c r="D56" s="27">
        <v>10</v>
      </c>
      <c r="E56" s="25">
        <f t="shared" si="1"/>
        <v>1329</v>
      </c>
      <c r="F56" s="25"/>
      <c r="G56" s="27">
        <v>12</v>
      </c>
      <c r="H56" s="27">
        <v>56</v>
      </c>
      <c r="I56" s="27">
        <v>22</v>
      </c>
      <c r="J56" s="27">
        <v>1239</v>
      </c>
      <c r="K56" s="29"/>
      <c r="L56" s="29"/>
    </row>
    <row r="57" spans="1:12" s="31" customFormat="1" ht="9">
      <c r="A57" s="30" t="s">
        <v>60</v>
      </c>
      <c r="B57" s="27">
        <v>8275</v>
      </c>
      <c r="C57" s="27">
        <v>12423</v>
      </c>
      <c r="D57" s="27">
        <v>5654</v>
      </c>
      <c r="E57" s="25">
        <f t="shared" si="1"/>
        <v>26352</v>
      </c>
      <c r="F57" s="25"/>
      <c r="G57" s="27">
        <v>351</v>
      </c>
      <c r="H57" s="27">
        <v>4435</v>
      </c>
      <c r="I57" s="27">
        <v>1264</v>
      </c>
      <c r="J57" s="27">
        <v>20302</v>
      </c>
      <c r="K57" s="29"/>
      <c r="L57" s="29"/>
    </row>
    <row r="58" spans="1:12" s="13" customFormat="1" ht="9">
      <c r="A58" s="64" t="s">
        <v>40</v>
      </c>
      <c r="B58" s="19">
        <v>9352</v>
      </c>
      <c r="C58" s="19">
        <v>6752</v>
      </c>
      <c r="D58" s="19">
        <v>138</v>
      </c>
      <c r="E58" s="16">
        <f t="shared" si="1"/>
        <v>16242</v>
      </c>
      <c r="F58" s="16"/>
      <c r="G58" s="19">
        <v>2960</v>
      </c>
      <c r="H58" s="16">
        <v>6894</v>
      </c>
      <c r="I58" s="19">
        <v>197</v>
      </c>
      <c r="J58" s="19">
        <v>6191</v>
      </c>
      <c r="K58" s="29"/>
      <c r="L58" s="29"/>
    </row>
    <row r="59" spans="1:12" s="17" customFormat="1" ht="9">
      <c r="A59" s="18" t="s">
        <v>10</v>
      </c>
      <c r="B59" s="22">
        <f>SUM(B38:B39)+B47</f>
        <v>208808</v>
      </c>
      <c r="C59" s="22">
        <f>SUM(C38:C39)+C47</f>
        <v>84626</v>
      </c>
      <c r="D59" s="22">
        <f>SUM(D38:D39)+D47</f>
        <v>9601</v>
      </c>
      <c r="E59" s="22">
        <f t="shared" si="1"/>
        <v>303035</v>
      </c>
      <c r="F59" s="22"/>
      <c r="G59" s="22">
        <f>SUM(G38:G39)+G47</f>
        <v>39288</v>
      </c>
      <c r="H59" s="22">
        <f>SUM(H38:H39)+H47</f>
        <v>95377</v>
      </c>
      <c r="I59" s="22">
        <f>SUM(I38:I39)+I47</f>
        <v>12262</v>
      </c>
      <c r="J59" s="22">
        <f>SUM(J38:J39)+J47</f>
        <v>156108</v>
      </c>
      <c r="K59" s="29"/>
      <c r="L59" s="29"/>
    </row>
    <row r="60" spans="1:12" s="17" customFormat="1" ht="9" customHeight="1">
      <c r="A60" s="18" t="s">
        <v>11</v>
      </c>
      <c r="B60" s="20">
        <v>84908</v>
      </c>
      <c r="C60" s="20">
        <v>48715</v>
      </c>
      <c r="D60" s="20">
        <v>770</v>
      </c>
      <c r="E60" s="22">
        <f t="shared" si="1"/>
        <v>134393</v>
      </c>
      <c r="F60" s="22"/>
      <c r="G60" s="20">
        <v>11187</v>
      </c>
      <c r="H60" s="20">
        <v>35876</v>
      </c>
      <c r="I60" s="20">
        <v>2380</v>
      </c>
      <c r="J60" s="20">
        <v>84950</v>
      </c>
      <c r="K60" s="29"/>
      <c r="L60" s="29"/>
    </row>
    <row r="61" spans="1:12" s="17" customFormat="1" ht="9">
      <c r="A61" s="18" t="s">
        <v>12</v>
      </c>
      <c r="B61" s="20">
        <v>20417</v>
      </c>
      <c r="C61" s="20">
        <v>11301</v>
      </c>
      <c r="D61" s="20">
        <v>269</v>
      </c>
      <c r="E61" s="22">
        <f t="shared" si="1"/>
        <v>31987</v>
      </c>
      <c r="F61" s="22"/>
      <c r="G61" s="20">
        <v>835</v>
      </c>
      <c r="H61" s="20">
        <v>8779</v>
      </c>
      <c r="I61" s="20">
        <v>619</v>
      </c>
      <c r="J61" s="20">
        <v>21754</v>
      </c>
      <c r="K61" s="29"/>
      <c r="L61" s="29"/>
    </row>
    <row r="62" spans="1:12" s="13" customFormat="1" ht="9">
      <c r="A62" s="7" t="s">
        <v>61</v>
      </c>
      <c r="B62" s="19">
        <v>5534</v>
      </c>
      <c r="C62" s="19">
        <v>157</v>
      </c>
      <c r="D62" s="19">
        <v>0</v>
      </c>
      <c r="E62" s="16">
        <f t="shared" si="1"/>
        <v>5691</v>
      </c>
      <c r="F62" s="16"/>
      <c r="G62" s="19">
        <v>0</v>
      </c>
      <c r="H62" s="19">
        <v>340</v>
      </c>
      <c r="I62" s="19">
        <v>185</v>
      </c>
      <c r="J62" s="19">
        <v>5166</v>
      </c>
      <c r="K62" s="29"/>
      <c r="L62" s="29"/>
    </row>
    <row r="63" spans="1:12" s="17" customFormat="1" ht="9">
      <c r="A63" s="18" t="s">
        <v>13</v>
      </c>
      <c r="B63" s="20">
        <v>6747</v>
      </c>
      <c r="C63" s="20">
        <v>4206</v>
      </c>
      <c r="D63" s="20">
        <v>140</v>
      </c>
      <c r="E63" s="22">
        <f t="shared" si="1"/>
        <v>11093</v>
      </c>
      <c r="F63" s="22"/>
      <c r="G63" s="20">
        <v>950</v>
      </c>
      <c r="H63" s="20">
        <v>3794</v>
      </c>
      <c r="I63" s="20">
        <v>180</v>
      </c>
      <c r="J63" s="20">
        <v>6169</v>
      </c>
      <c r="K63" s="29"/>
      <c r="L63" s="29"/>
    </row>
    <row r="64" spans="1:12" s="17" customFormat="1" ht="9">
      <c r="A64" s="18" t="s">
        <v>4</v>
      </c>
      <c r="B64" s="39">
        <f>SUM(B59:B61)+B63</f>
        <v>320880</v>
      </c>
      <c r="C64" s="39">
        <f>SUM(C59:C61)+C63</f>
        <v>148848</v>
      </c>
      <c r="D64" s="39">
        <f>SUM(D59:D61)+D63</f>
        <v>10780</v>
      </c>
      <c r="E64" s="22">
        <f t="shared" si="1"/>
        <v>480508</v>
      </c>
      <c r="F64" s="22"/>
      <c r="G64" s="20">
        <f>SUM(G59:G61)+G63</f>
        <v>52260</v>
      </c>
      <c r="H64" s="20">
        <f>SUM(H59:H61)+H63</f>
        <v>143826</v>
      </c>
      <c r="I64" s="20">
        <f>SUM(I59:I61)+I63</f>
        <v>15441</v>
      </c>
      <c r="J64" s="20">
        <f>SUM(J59:J61)+J63</f>
        <v>268981</v>
      </c>
      <c r="K64" s="29"/>
      <c r="L64" s="29"/>
    </row>
    <row r="65" spans="1:10" s="11" customFormat="1" ht="9">
      <c r="A65" s="62"/>
      <c r="B65" s="10"/>
      <c r="C65" s="10"/>
      <c r="D65" s="10"/>
      <c r="E65" s="10"/>
      <c r="F65" s="23">
        <v>0</v>
      </c>
      <c r="G65" s="23"/>
      <c r="H65" s="23"/>
      <c r="I65" s="23"/>
      <c r="J65" s="23"/>
    </row>
    <row r="66" s="11" customFormat="1" ht="9">
      <c r="E66" s="63"/>
    </row>
    <row r="67" s="11" customFormat="1" ht="9"/>
    <row r="68" s="11" customFormat="1" ht="9"/>
    <row r="69" spans="7:10" s="11" customFormat="1" ht="9">
      <c r="G69" s="63"/>
      <c r="H69" s="63"/>
      <c r="I69" s="63"/>
      <c r="J69" s="63"/>
    </row>
    <row r="70" spans="7:10" ht="9">
      <c r="G70" s="29"/>
      <c r="H70" s="29"/>
      <c r="I70" s="29"/>
      <c r="J70" s="29"/>
    </row>
  </sheetData>
  <mergeCells count="6">
    <mergeCell ref="B5:D5"/>
    <mergeCell ref="G5:J5"/>
    <mergeCell ref="A8:J8"/>
    <mergeCell ref="A37:J37"/>
    <mergeCell ref="E5:E6"/>
    <mergeCell ref="A5:A6"/>
  </mergeCells>
  <printOptions horizontalCentered="1"/>
  <pageMargins left="0.984251968503937" right="1.299212598425197" top="0.984251968503937" bottom="1.7716535433070868" header="0" footer="1.4566929133858268"/>
  <pageSetup horizontalDpi="300" verticalDpi="300" orientation="portrait" paperSize="9" r:id="rId2"/>
  <headerFooter alignWithMargins="0">
    <oddFooter>&amp;C133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2006-01-24T11:27:35Z</cp:lastPrinted>
  <dcterms:created xsi:type="dcterms:W3CDTF">1998-04-22T11:02:52Z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