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05" windowHeight="6540" activeTab="0"/>
  </bookViews>
  <sheets>
    <sheet name="13.14" sheetId="1" r:id="rId1"/>
  </sheets>
  <definedNames/>
  <calcPr fullCalcOnLoad="1"/>
</workbook>
</file>

<file path=xl/sharedStrings.xml><?xml version="1.0" encoding="utf-8"?>
<sst xmlns="http://schemas.openxmlformats.org/spreadsheetml/2006/main" count="177" uniqueCount="72">
  <si>
    <t>PAESI</t>
  </si>
  <si>
    <t>Arancio</t>
  </si>
  <si>
    <t>Pere</t>
  </si>
  <si>
    <t>Mele</t>
  </si>
  <si>
    <t>Olive</t>
  </si>
  <si>
    <t>Uva</t>
  </si>
  <si>
    <t>Danimarca</t>
  </si>
  <si>
    <t>Germania</t>
  </si>
  <si>
    <t>Grecia</t>
  </si>
  <si>
    <t>Spagna</t>
  </si>
  <si>
    <t>Francia</t>
  </si>
  <si>
    <t>Irlanda</t>
  </si>
  <si>
    <t>Italia</t>
  </si>
  <si>
    <t>Paesi Bassi</t>
  </si>
  <si>
    <t>Austria</t>
  </si>
  <si>
    <t>Portogallo</t>
  </si>
  <si>
    <t>Finlandia</t>
  </si>
  <si>
    <t>Svezia</t>
  </si>
  <si>
    <t>Regno Unito</t>
  </si>
  <si>
    <t>e nettarine</t>
  </si>
  <si>
    <t>e clementine</t>
  </si>
  <si>
    <r>
      <t xml:space="preserve">Vino </t>
    </r>
    <r>
      <rPr>
        <i/>
        <sz val="7"/>
        <rFont val="Arial"/>
        <family val="2"/>
      </rPr>
      <t>(hl)</t>
    </r>
  </si>
  <si>
    <t>..</t>
  </si>
  <si>
    <t xml:space="preserve">Olio d'oliva </t>
  </si>
  <si>
    <t xml:space="preserve">Altri Paesi </t>
  </si>
  <si>
    <t>Ungheria</t>
  </si>
  <si>
    <t>Romania</t>
  </si>
  <si>
    <t>Bulgaria</t>
  </si>
  <si>
    <t>Ucraina</t>
  </si>
  <si>
    <t>Marocco</t>
  </si>
  <si>
    <t>Algeria</t>
  </si>
  <si>
    <t>Sud Africa (Repubblica)</t>
  </si>
  <si>
    <t>Stati Uniti d'America</t>
  </si>
  <si>
    <t>Messico</t>
  </si>
  <si>
    <t>Brasile</t>
  </si>
  <si>
    <t>Argentina</t>
  </si>
  <si>
    <t>Turchia</t>
  </si>
  <si>
    <t>Giappone</t>
  </si>
  <si>
    <t>Australia</t>
  </si>
  <si>
    <t>Svizzera</t>
  </si>
  <si>
    <t>Croazia</t>
  </si>
  <si>
    <t>Repubblica Ceca</t>
  </si>
  <si>
    <t>Egitto (Rep. Araba)</t>
  </si>
  <si>
    <t>Cuba</t>
  </si>
  <si>
    <t>Ecuador</t>
  </si>
  <si>
    <t>Tunisia</t>
  </si>
  <si>
    <t>Paraguay</t>
  </si>
  <si>
    <t>Cile</t>
  </si>
  <si>
    <t>Uruguay</t>
  </si>
  <si>
    <t>Cipro</t>
  </si>
  <si>
    <t>Siria  (Repubblica  Araba)</t>
  </si>
  <si>
    <t>Libano</t>
  </si>
  <si>
    <t>Israele</t>
  </si>
  <si>
    <t>Giordania</t>
  </si>
  <si>
    <t xml:space="preserve"> Cina (Rep. Popolare)</t>
  </si>
  <si>
    <t>Mandarino e clementine</t>
  </si>
  <si>
    <t xml:space="preserve">Pesche e nettarine </t>
  </si>
  <si>
    <t>Momdo</t>
  </si>
  <si>
    <t>Europa</t>
  </si>
  <si>
    <t>Africa</t>
  </si>
  <si>
    <t>America</t>
  </si>
  <si>
    <t>Asia</t>
  </si>
  <si>
    <t>Oceania</t>
  </si>
  <si>
    <r>
      <t>Fonte</t>
    </r>
    <r>
      <rPr>
        <sz val="7"/>
        <rFont val="Arial"/>
        <family val="2"/>
      </rPr>
      <t>: F.A.O.,  per l'Italia Istat - Stima delle superfici e produzioni delle coltivazioni agrarie.</t>
    </r>
  </si>
  <si>
    <t>Lussemburgo</t>
  </si>
  <si>
    <t>Belgio</t>
  </si>
  <si>
    <t xml:space="preserve"> -</t>
  </si>
  <si>
    <t xml:space="preserve"> </t>
  </si>
  <si>
    <r>
      <t xml:space="preserve">                     </t>
    </r>
    <r>
      <rPr>
        <b/>
        <i/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  Anno 2002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(in migliaia di quintali, salvo diversa indicazione) </t>
    </r>
  </si>
  <si>
    <t xml:space="preserve">Tavola  3.22  -  Produzione mondiale di alcune coltivazioni legnose agrarie, olio e  vino  per Paese  -  </t>
  </si>
  <si>
    <t>Nuova Zelanda</t>
  </si>
  <si>
    <t>Paesi Ue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</si>
</sst>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1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171" fontId="2" fillId="0" borderId="0" xfId="0" applyNumberFormat="1" applyFont="1" applyBorder="1" applyAlignment="1">
      <alignment/>
    </xf>
    <xf numFmtId="171" fontId="3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1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0" xfId="16" applyFont="1" applyAlignment="1">
      <alignment horizontal="right" vertical="center"/>
    </xf>
    <xf numFmtId="0" fontId="2" fillId="0" borderId="0" xfId="0" applyFont="1" applyAlignment="1">
      <alignment vertical="center"/>
    </xf>
    <xf numFmtId="41" fontId="2" fillId="0" borderId="0" xfId="16" applyFont="1" applyAlignment="1">
      <alignment horizontal="right" vertical="center"/>
    </xf>
    <xf numFmtId="41" fontId="2" fillId="0" borderId="0" xfId="16" applyFont="1" applyAlignment="1">
      <alignment vertical="center"/>
    </xf>
    <xf numFmtId="41" fontId="2" fillId="0" borderId="0" xfId="16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41" fontId="2" fillId="0" borderId="0" xfId="16" applyFont="1" applyBorder="1" applyAlignment="1">
      <alignment vertical="center"/>
    </xf>
    <xf numFmtId="0" fontId="6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0" xfId="16" applyFont="1" applyBorder="1" applyAlignment="1">
      <alignment horizontal="right" vertical="center"/>
    </xf>
    <xf numFmtId="41" fontId="2" fillId="0" borderId="0" xfId="16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7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5.57421875" style="0" customWidth="1"/>
    <col min="2" max="2" width="6.7109375" style="0" customWidth="1"/>
    <col min="3" max="3" width="8.140625" style="0" customWidth="1"/>
    <col min="4" max="4" width="5.8515625" style="0" customWidth="1"/>
    <col min="5" max="5" width="6.140625" style="0" customWidth="1"/>
    <col min="6" max="6" width="7.28125" style="0" customWidth="1"/>
    <col min="7" max="7" width="6.28125" style="0" customWidth="1"/>
    <col min="8" max="8" width="6.421875" style="0" customWidth="1"/>
    <col min="9" max="9" width="7.57421875" style="0" customWidth="1"/>
    <col min="10" max="10" width="7.8515625" style="0" customWidth="1"/>
  </cols>
  <sheetData>
    <row r="1" ht="9" customHeight="1"/>
    <row r="2" spans="1:10" ht="12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</row>
    <row r="3" spans="1:10" ht="12" customHeight="1">
      <c r="A3" s="6" t="s">
        <v>68</v>
      </c>
      <c r="B3" s="1"/>
      <c r="C3" s="1"/>
      <c r="D3" s="1"/>
      <c r="E3" s="1"/>
      <c r="F3" s="1"/>
      <c r="G3" s="1"/>
      <c r="H3" s="1"/>
      <c r="I3" s="1"/>
      <c r="J3" s="1"/>
    </row>
    <row r="4" spans="1:10" ht="9" customHeight="1">
      <c r="A4" s="5"/>
      <c r="B4" s="5"/>
      <c r="C4" s="5"/>
      <c r="D4" s="5"/>
      <c r="E4" s="4"/>
      <c r="F4" s="3"/>
      <c r="G4" s="3"/>
      <c r="H4" s="3"/>
      <c r="I4" s="3"/>
      <c r="J4" s="3"/>
    </row>
    <row r="5" spans="1:10" ht="12" customHeight="1">
      <c r="A5" s="34" t="s">
        <v>0</v>
      </c>
      <c r="B5" s="32" t="s">
        <v>1</v>
      </c>
      <c r="C5" s="32" t="s">
        <v>55</v>
      </c>
      <c r="D5" s="32" t="s">
        <v>2</v>
      </c>
      <c r="E5" s="32" t="s">
        <v>3</v>
      </c>
      <c r="F5" s="32" t="s">
        <v>56</v>
      </c>
      <c r="G5" s="32" t="s">
        <v>4</v>
      </c>
      <c r="H5" s="32" t="s">
        <v>5</v>
      </c>
      <c r="I5" s="32" t="s">
        <v>23</v>
      </c>
      <c r="J5" s="32" t="s">
        <v>21</v>
      </c>
    </row>
    <row r="6" spans="1:10" ht="13.5" customHeight="1">
      <c r="A6" s="33"/>
      <c r="B6" s="33"/>
      <c r="C6" s="33" t="s">
        <v>20</v>
      </c>
      <c r="D6" s="33"/>
      <c r="E6" s="33"/>
      <c r="F6" s="33" t="s">
        <v>19</v>
      </c>
      <c r="G6" s="33"/>
      <c r="H6" s="33"/>
      <c r="I6" s="33"/>
      <c r="J6" s="33"/>
    </row>
    <row r="7" spans="1:10" s="2" customFormat="1" ht="7.5" customHeight="1">
      <c r="A7" s="7"/>
      <c r="B7" s="12"/>
      <c r="C7" s="12"/>
      <c r="D7" s="12"/>
      <c r="E7" s="12"/>
      <c r="F7" s="12"/>
      <c r="G7" s="12"/>
      <c r="H7" s="12"/>
      <c r="I7" s="12"/>
      <c r="J7" s="12"/>
    </row>
    <row r="8" spans="1:10" s="11" customFormat="1" ht="9" customHeight="1">
      <c r="A8" s="9" t="s">
        <v>57</v>
      </c>
      <c r="B8" s="29">
        <v>633807</v>
      </c>
      <c r="C8" s="13">
        <v>185340</v>
      </c>
      <c r="D8" s="13">
        <v>173911</v>
      </c>
      <c r="E8" s="13">
        <v>562136</v>
      </c>
      <c r="F8" s="13">
        <v>136433</v>
      </c>
      <c r="G8" s="13">
        <v>157242</v>
      </c>
      <c r="H8" s="13">
        <v>618917</v>
      </c>
      <c r="I8" s="13">
        <v>23683</v>
      </c>
      <c r="J8" s="13">
        <v>269432</v>
      </c>
    </row>
    <row r="9" spans="1:10" s="16" customFormat="1" ht="6" customHeight="1">
      <c r="A9" s="14"/>
      <c r="B9" s="30"/>
      <c r="C9" s="15"/>
      <c r="D9" s="15"/>
      <c r="E9" s="15"/>
      <c r="F9" s="15"/>
      <c r="G9" s="15"/>
      <c r="H9" s="15"/>
      <c r="I9" s="15"/>
      <c r="J9" s="15"/>
    </row>
    <row r="10" spans="1:73" s="11" customFormat="1" ht="9" customHeight="1">
      <c r="A10" s="8" t="s">
        <v>58</v>
      </c>
      <c r="B10" s="19">
        <v>60415</v>
      </c>
      <c r="C10" s="13">
        <v>27162</v>
      </c>
      <c r="D10" s="13">
        <v>36735</v>
      </c>
      <c r="E10" s="13">
        <v>163835</v>
      </c>
      <c r="F10" s="13">
        <v>44102</v>
      </c>
      <c r="G10" s="13">
        <v>104075</v>
      </c>
      <c r="H10" s="13">
        <v>285871</v>
      </c>
      <c r="I10" s="13">
        <v>18105</v>
      </c>
      <c r="J10" s="13">
        <v>183270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10" s="8" customFormat="1" ht="5.25" customHeight="1">
      <c r="A11" s="17"/>
      <c r="B11" s="19"/>
      <c r="C11" s="18"/>
      <c r="D11" s="18"/>
      <c r="E11" s="18"/>
      <c r="F11" s="18"/>
      <c r="G11" s="18"/>
      <c r="H11" s="18"/>
      <c r="I11" s="18"/>
      <c r="J11" s="18"/>
    </row>
    <row r="12" spans="1:10" s="16" customFormat="1" ht="9" customHeight="1">
      <c r="A12" s="8" t="s">
        <v>71</v>
      </c>
      <c r="B12" s="19">
        <v>60336</v>
      </c>
      <c r="C12" s="19">
        <v>26972</v>
      </c>
      <c r="D12" s="19">
        <v>30637</v>
      </c>
      <c r="E12" s="19">
        <v>89455</v>
      </c>
      <c r="F12" s="19">
        <v>41210</v>
      </c>
      <c r="G12" s="19">
        <v>103444</v>
      </c>
      <c r="H12" s="19">
        <v>238875</v>
      </c>
      <c r="I12" s="19">
        <v>18043</v>
      </c>
      <c r="J12" s="19">
        <v>157087</v>
      </c>
    </row>
    <row r="13" spans="1:10" s="16" customFormat="1" ht="9" customHeight="1">
      <c r="A13" s="20" t="s">
        <v>65</v>
      </c>
      <c r="B13" s="21" t="s">
        <v>66</v>
      </c>
      <c r="C13" s="21" t="s">
        <v>66</v>
      </c>
      <c r="D13" s="21">
        <v>1712</v>
      </c>
      <c r="E13" s="21">
        <v>3486</v>
      </c>
      <c r="F13" s="21" t="s">
        <v>66</v>
      </c>
      <c r="G13" s="21" t="s">
        <v>66</v>
      </c>
      <c r="H13" s="21">
        <v>4</v>
      </c>
      <c r="I13" s="21" t="s">
        <v>66</v>
      </c>
      <c r="J13" s="21">
        <v>140</v>
      </c>
    </row>
    <row r="14" spans="1:10" s="16" customFormat="1" ht="9" customHeight="1">
      <c r="A14" s="20" t="s">
        <v>6</v>
      </c>
      <c r="B14" s="21" t="s">
        <v>66</v>
      </c>
      <c r="C14" s="21" t="s">
        <v>66</v>
      </c>
      <c r="D14" s="21">
        <v>40</v>
      </c>
      <c r="E14" s="21">
        <v>200</v>
      </c>
      <c r="F14" s="21" t="s">
        <v>66</v>
      </c>
      <c r="G14" s="21" t="s">
        <v>66</v>
      </c>
      <c r="H14" s="21" t="s">
        <v>66</v>
      </c>
      <c r="I14" s="21" t="s">
        <v>66</v>
      </c>
      <c r="J14" s="21" t="s">
        <v>66</v>
      </c>
    </row>
    <row r="15" spans="1:10" s="16" customFormat="1" ht="9" customHeight="1">
      <c r="A15" s="20" t="s">
        <v>7</v>
      </c>
      <c r="B15" s="21" t="s">
        <v>66</v>
      </c>
      <c r="C15" s="21" t="s">
        <v>66</v>
      </c>
      <c r="D15" s="21">
        <v>5900</v>
      </c>
      <c r="E15" s="21">
        <v>16000</v>
      </c>
      <c r="F15" s="21">
        <v>166</v>
      </c>
      <c r="G15" s="21" t="s">
        <v>66</v>
      </c>
      <c r="H15" s="21">
        <v>14250</v>
      </c>
      <c r="I15" s="21" t="s">
        <v>66</v>
      </c>
      <c r="J15" s="21">
        <v>10176</v>
      </c>
    </row>
    <row r="16" spans="1:10" s="16" customFormat="1" ht="9" customHeight="1">
      <c r="A16" s="20" t="s">
        <v>8</v>
      </c>
      <c r="B16" s="21">
        <v>11645</v>
      </c>
      <c r="C16" s="22">
        <v>1193</v>
      </c>
      <c r="D16" s="22">
        <v>604</v>
      </c>
      <c r="E16" s="21">
        <v>2690</v>
      </c>
      <c r="F16" s="21">
        <v>7396</v>
      </c>
      <c r="G16" s="21">
        <v>25738</v>
      </c>
      <c r="H16" s="21">
        <v>10000</v>
      </c>
      <c r="I16" s="21">
        <v>3707</v>
      </c>
      <c r="J16" s="21">
        <v>3477</v>
      </c>
    </row>
    <row r="17" spans="1:10" s="16" customFormat="1" ht="9" customHeight="1">
      <c r="A17" s="20" t="s">
        <v>9</v>
      </c>
      <c r="B17" s="21">
        <v>28671</v>
      </c>
      <c r="C17" s="22">
        <v>19521</v>
      </c>
      <c r="D17" s="22">
        <v>6032</v>
      </c>
      <c r="E17" s="21">
        <v>6525</v>
      </c>
      <c r="F17" s="21">
        <v>12474</v>
      </c>
      <c r="G17" s="21">
        <v>42785</v>
      </c>
      <c r="H17" s="21">
        <v>58745</v>
      </c>
      <c r="I17" s="21">
        <v>8241</v>
      </c>
      <c r="J17" s="21">
        <v>36419</v>
      </c>
    </row>
    <row r="18" spans="1:10" s="16" customFormat="1" ht="9" customHeight="1">
      <c r="A18" s="20" t="s">
        <v>10</v>
      </c>
      <c r="B18" s="21">
        <v>6</v>
      </c>
      <c r="C18" s="22">
        <v>228</v>
      </c>
      <c r="D18" s="22">
        <v>2679</v>
      </c>
      <c r="E18" s="21">
        <v>24778</v>
      </c>
      <c r="F18" s="21">
        <v>4646</v>
      </c>
      <c r="G18" s="21">
        <v>207</v>
      </c>
      <c r="H18" s="21">
        <v>67823</v>
      </c>
      <c r="I18" s="21">
        <v>40</v>
      </c>
      <c r="J18" s="21">
        <v>52015</v>
      </c>
    </row>
    <row r="19" spans="1:10" s="16" customFormat="1" ht="9" customHeight="1">
      <c r="A19" s="20" t="s">
        <v>11</v>
      </c>
      <c r="B19" s="21" t="s">
        <v>66</v>
      </c>
      <c r="C19" s="21" t="s">
        <v>66</v>
      </c>
      <c r="D19" s="21" t="s">
        <v>66</v>
      </c>
      <c r="E19" s="21">
        <v>170</v>
      </c>
      <c r="F19" s="21" t="s">
        <v>66</v>
      </c>
      <c r="G19" s="21" t="s">
        <v>66</v>
      </c>
      <c r="H19" s="21" t="s">
        <v>66</v>
      </c>
      <c r="I19" s="21" t="s">
        <v>66</v>
      </c>
      <c r="J19" s="21" t="s">
        <v>66</v>
      </c>
    </row>
    <row r="20" spans="1:10" s="16" customFormat="1" ht="9" customHeight="1">
      <c r="A20" s="20" t="s">
        <v>12</v>
      </c>
      <c r="B20" s="21">
        <v>17236</v>
      </c>
      <c r="C20" s="22">
        <v>5483</v>
      </c>
      <c r="D20" s="22">
        <v>9227</v>
      </c>
      <c r="E20" s="22">
        <v>21992</v>
      </c>
      <c r="F20" s="22">
        <v>15865</v>
      </c>
      <c r="G20" s="22">
        <v>32313</v>
      </c>
      <c r="H20" s="22">
        <v>86931</v>
      </c>
      <c r="I20" s="21">
        <v>5749</v>
      </c>
      <c r="J20" s="22">
        <v>44604</v>
      </c>
    </row>
    <row r="21" spans="1:10" s="16" customFormat="1" ht="9" customHeight="1">
      <c r="A21" s="20" t="s">
        <v>64</v>
      </c>
      <c r="B21" s="21" t="s">
        <v>66</v>
      </c>
      <c r="C21" s="21" t="s">
        <v>66</v>
      </c>
      <c r="D21" s="22">
        <v>15</v>
      </c>
      <c r="E21" s="22">
        <v>112</v>
      </c>
      <c r="F21" s="21" t="s">
        <v>66</v>
      </c>
      <c r="G21" s="21" t="s">
        <v>66</v>
      </c>
      <c r="H21" s="22">
        <v>212</v>
      </c>
      <c r="I21" s="21" t="s">
        <v>66</v>
      </c>
      <c r="J21" s="22">
        <v>154</v>
      </c>
    </row>
    <row r="22" spans="1:10" s="16" customFormat="1" ht="9" customHeight="1">
      <c r="A22" s="20" t="s">
        <v>13</v>
      </c>
      <c r="B22" s="21" t="s">
        <v>66</v>
      </c>
      <c r="C22" s="21" t="s">
        <v>66</v>
      </c>
      <c r="D22" s="21">
        <v>1790</v>
      </c>
      <c r="E22" s="22">
        <v>3700</v>
      </c>
      <c r="F22" s="19" t="s">
        <v>66</v>
      </c>
      <c r="G22" s="21" t="s">
        <v>66</v>
      </c>
      <c r="H22" s="21">
        <v>1</v>
      </c>
      <c r="I22" s="21" t="s">
        <v>66</v>
      </c>
      <c r="J22" s="21" t="s">
        <v>66</v>
      </c>
    </row>
    <row r="23" spans="1:10" s="16" customFormat="1" ht="9" customHeight="1">
      <c r="A23" s="20" t="s">
        <v>14</v>
      </c>
      <c r="B23" s="21" t="s">
        <v>66</v>
      </c>
      <c r="C23" s="21" t="s">
        <v>66</v>
      </c>
      <c r="D23" s="21">
        <v>1038</v>
      </c>
      <c r="E23" s="22">
        <v>4808</v>
      </c>
      <c r="F23" s="22">
        <v>67</v>
      </c>
      <c r="G23" s="21" t="s">
        <v>66</v>
      </c>
      <c r="H23" s="22">
        <v>3500</v>
      </c>
      <c r="I23" s="21" t="s">
        <v>66</v>
      </c>
      <c r="J23" s="22">
        <v>2599</v>
      </c>
    </row>
    <row r="24" spans="1:10" s="16" customFormat="1" ht="9" customHeight="1">
      <c r="A24" s="20" t="s">
        <v>15</v>
      </c>
      <c r="B24" s="21">
        <v>2778</v>
      </c>
      <c r="C24" s="22">
        <v>547</v>
      </c>
      <c r="D24" s="22">
        <v>1250</v>
      </c>
      <c r="E24" s="22">
        <v>3003</v>
      </c>
      <c r="F24" s="22">
        <v>595</v>
      </c>
      <c r="G24" s="22">
        <v>2400</v>
      </c>
      <c r="H24" s="22">
        <v>10386</v>
      </c>
      <c r="I24" s="22">
        <v>305</v>
      </c>
      <c r="J24" s="22">
        <v>7789</v>
      </c>
    </row>
    <row r="25" spans="1:10" s="16" customFormat="1" ht="9" customHeight="1">
      <c r="A25" s="20" t="s">
        <v>16</v>
      </c>
      <c r="B25" s="21" t="s">
        <v>66</v>
      </c>
      <c r="C25" s="21" t="s">
        <v>66</v>
      </c>
      <c r="D25" s="21" t="s">
        <v>66</v>
      </c>
      <c r="E25" s="22">
        <v>25</v>
      </c>
      <c r="F25" s="21" t="s">
        <v>66</v>
      </c>
      <c r="G25" s="21" t="s">
        <v>66</v>
      </c>
      <c r="H25" s="21" t="s">
        <v>66</v>
      </c>
      <c r="I25" s="21" t="s">
        <v>66</v>
      </c>
      <c r="J25" s="21" t="s">
        <v>66</v>
      </c>
    </row>
    <row r="26" spans="1:10" s="16" customFormat="1" ht="9" customHeight="1">
      <c r="A26" s="20" t="s">
        <v>17</v>
      </c>
      <c r="B26" s="21" t="s">
        <v>66</v>
      </c>
      <c r="C26" s="21" t="s">
        <v>66</v>
      </c>
      <c r="D26" s="21">
        <v>13</v>
      </c>
      <c r="E26" s="22">
        <v>199</v>
      </c>
      <c r="F26" s="21" t="s">
        <v>66</v>
      </c>
      <c r="G26" s="21" t="s">
        <v>66</v>
      </c>
      <c r="H26" s="21" t="s">
        <v>66</v>
      </c>
      <c r="I26" s="21" t="s">
        <v>66</v>
      </c>
      <c r="J26" s="21" t="s">
        <v>66</v>
      </c>
    </row>
    <row r="27" spans="1:10" s="16" customFormat="1" ht="9" customHeight="1">
      <c r="A27" s="20" t="s">
        <v>18</v>
      </c>
      <c r="B27" s="21" t="s">
        <v>66</v>
      </c>
      <c r="C27" s="21" t="s">
        <v>66</v>
      </c>
      <c r="D27" s="21">
        <v>332</v>
      </c>
      <c r="E27" s="22">
        <v>1767</v>
      </c>
      <c r="F27" s="21" t="s">
        <v>66</v>
      </c>
      <c r="G27" s="21" t="s">
        <v>66</v>
      </c>
      <c r="H27" s="21">
        <v>15</v>
      </c>
      <c r="I27" s="21" t="s">
        <v>66</v>
      </c>
      <c r="J27" s="21">
        <v>14</v>
      </c>
    </row>
    <row r="28" spans="1:2" s="11" customFormat="1" ht="6.75" customHeight="1">
      <c r="A28" s="8"/>
      <c r="B28" s="19"/>
    </row>
    <row r="29" spans="1:10" s="11" customFormat="1" ht="9" customHeight="1">
      <c r="A29" s="8" t="s">
        <v>24</v>
      </c>
      <c r="B29" s="10">
        <f>+B10-B12</f>
        <v>79</v>
      </c>
      <c r="C29" s="10">
        <f aca="true" t="shared" si="0" ref="C29:J29">+C10-C12</f>
        <v>190</v>
      </c>
      <c r="D29" s="10">
        <f t="shared" si="0"/>
        <v>6098</v>
      </c>
      <c r="E29" s="10">
        <f t="shared" si="0"/>
        <v>74380</v>
      </c>
      <c r="F29" s="10">
        <f t="shared" si="0"/>
        <v>2892</v>
      </c>
      <c r="G29" s="10">
        <f t="shared" si="0"/>
        <v>631</v>
      </c>
      <c r="H29" s="10">
        <f t="shared" si="0"/>
        <v>46996</v>
      </c>
      <c r="I29" s="10">
        <f t="shared" si="0"/>
        <v>62</v>
      </c>
      <c r="J29" s="10">
        <f t="shared" si="0"/>
        <v>26183</v>
      </c>
    </row>
    <row r="30" spans="1:10" s="16" customFormat="1" ht="9" customHeight="1">
      <c r="A30" s="20" t="s">
        <v>39</v>
      </c>
      <c r="B30" s="21" t="s">
        <v>66</v>
      </c>
      <c r="C30" s="21" t="s">
        <v>66</v>
      </c>
      <c r="D30" s="21">
        <v>920</v>
      </c>
      <c r="E30" s="22">
        <v>2300</v>
      </c>
      <c r="F30" s="22">
        <v>1</v>
      </c>
      <c r="G30" s="21" t="s">
        <v>66</v>
      </c>
      <c r="H30" s="21">
        <v>1500</v>
      </c>
      <c r="I30" s="21" t="s">
        <v>66</v>
      </c>
      <c r="J30" s="21">
        <v>1190</v>
      </c>
    </row>
    <row r="31" spans="1:10" s="16" customFormat="1" ht="9" customHeight="1">
      <c r="A31" s="20" t="s">
        <v>40</v>
      </c>
      <c r="B31" s="21">
        <v>5</v>
      </c>
      <c r="C31" s="22">
        <v>190</v>
      </c>
      <c r="D31" s="22">
        <v>76</v>
      </c>
      <c r="E31" s="22">
        <v>591</v>
      </c>
      <c r="F31" s="22">
        <v>101</v>
      </c>
      <c r="G31" s="10">
        <v>330</v>
      </c>
      <c r="H31" s="22">
        <v>3709</v>
      </c>
      <c r="I31" s="21">
        <v>44</v>
      </c>
      <c r="J31" s="22">
        <v>2200</v>
      </c>
    </row>
    <row r="32" spans="1:10" s="16" customFormat="1" ht="9" customHeight="1">
      <c r="A32" s="20" t="s">
        <v>41</v>
      </c>
      <c r="B32" s="21" t="s">
        <v>66</v>
      </c>
      <c r="C32" s="21" t="s">
        <v>66</v>
      </c>
      <c r="D32" s="21">
        <v>138</v>
      </c>
      <c r="E32" s="22">
        <v>3168</v>
      </c>
      <c r="F32" s="22">
        <v>92</v>
      </c>
      <c r="G32" s="21" t="s">
        <v>66</v>
      </c>
      <c r="H32" s="21">
        <v>567</v>
      </c>
      <c r="I32" s="21" t="s">
        <v>66</v>
      </c>
      <c r="J32" s="21">
        <v>480</v>
      </c>
    </row>
    <row r="33" spans="1:10" s="16" customFormat="1" ht="9" customHeight="1">
      <c r="A33" s="20" t="s">
        <v>25</v>
      </c>
      <c r="B33" s="21" t="s">
        <v>66</v>
      </c>
      <c r="C33" s="21" t="s">
        <v>66</v>
      </c>
      <c r="D33" s="21">
        <v>130</v>
      </c>
      <c r="E33" s="22">
        <v>5270</v>
      </c>
      <c r="F33" s="22">
        <v>570</v>
      </c>
      <c r="G33" s="21" t="s">
        <v>66</v>
      </c>
      <c r="H33" s="21">
        <v>5015</v>
      </c>
      <c r="I33" s="21" t="s">
        <v>66</v>
      </c>
      <c r="J33" s="21">
        <v>3330</v>
      </c>
    </row>
    <row r="34" spans="1:10" s="16" customFormat="1" ht="9" customHeight="1">
      <c r="A34" s="20" t="s">
        <v>26</v>
      </c>
      <c r="B34" s="21" t="s">
        <v>66</v>
      </c>
      <c r="C34" s="21" t="s">
        <v>66</v>
      </c>
      <c r="D34" s="21">
        <v>681</v>
      </c>
      <c r="E34" s="22">
        <v>4915</v>
      </c>
      <c r="F34" s="22">
        <v>130</v>
      </c>
      <c r="G34" s="21" t="s">
        <v>66</v>
      </c>
      <c r="H34" s="21">
        <v>10767</v>
      </c>
      <c r="I34" s="21" t="s">
        <v>66</v>
      </c>
      <c r="J34" s="21">
        <v>5461</v>
      </c>
    </row>
    <row r="35" spans="1:10" s="16" customFormat="1" ht="9" customHeight="1">
      <c r="A35" s="20" t="s">
        <v>27</v>
      </c>
      <c r="B35" s="21" t="s">
        <v>66</v>
      </c>
      <c r="C35" s="21" t="s">
        <v>67</v>
      </c>
      <c r="D35" s="21">
        <v>160</v>
      </c>
      <c r="E35" s="22">
        <v>850</v>
      </c>
      <c r="F35" s="22">
        <v>420</v>
      </c>
      <c r="G35" s="21" t="s">
        <v>66</v>
      </c>
      <c r="H35" s="21">
        <v>4000</v>
      </c>
      <c r="I35" s="21" t="s">
        <v>66</v>
      </c>
      <c r="J35" s="21">
        <v>2300</v>
      </c>
    </row>
    <row r="36" spans="1:10" s="16" customFormat="1" ht="9" customHeight="1">
      <c r="A36" s="20" t="s">
        <v>28</v>
      </c>
      <c r="B36" s="21" t="s">
        <v>66</v>
      </c>
      <c r="C36" s="21" t="s">
        <v>66</v>
      </c>
      <c r="D36" s="21">
        <v>1297</v>
      </c>
      <c r="E36" s="22">
        <v>5342</v>
      </c>
      <c r="F36" s="22">
        <v>293</v>
      </c>
      <c r="G36" s="21" t="s">
        <v>66</v>
      </c>
      <c r="H36" s="21">
        <v>4500</v>
      </c>
      <c r="I36" s="21" t="s">
        <v>66</v>
      </c>
      <c r="J36" s="21">
        <v>1953</v>
      </c>
    </row>
    <row r="37" spans="1:10" s="16" customFormat="1" ht="7.5" customHeight="1">
      <c r="A37" s="20"/>
      <c r="B37" s="21"/>
      <c r="C37" s="22"/>
      <c r="D37" s="22"/>
      <c r="E37" s="22"/>
      <c r="F37" s="22"/>
      <c r="G37" s="22"/>
      <c r="H37" s="22"/>
      <c r="I37" s="22"/>
      <c r="J37" s="22"/>
    </row>
    <row r="38" spans="1:10" s="11" customFormat="1" ht="9" customHeight="1">
      <c r="A38" s="8" t="s">
        <v>59</v>
      </c>
      <c r="B38" s="19">
        <v>49073</v>
      </c>
      <c r="C38" s="10">
        <v>11942</v>
      </c>
      <c r="D38" s="10">
        <v>5700</v>
      </c>
      <c r="E38" s="10">
        <v>16541</v>
      </c>
      <c r="F38" s="10">
        <v>6793</v>
      </c>
      <c r="G38" s="10">
        <v>17383</v>
      </c>
      <c r="H38" s="10">
        <v>31734</v>
      </c>
      <c r="I38" s="10">
        <v>1440</v>
      </c>
      <c r="J38" s="10">
        <v>8794</v>
      </c>
    </row>
    <row r="39" spans="1:10" s="16" customFormat="1" ht="9" customHeight="1">
      <c r="A39" s="20" t="s">
        <v>29</v>
      </c>
      <c r="B39" s="21">
        <v>7231</v>
      </c>
      <c r="C39" s="22">
        <v>4057</v>
      </c>
      <c r="D39" s="22">
        <v>451</v>
      </c>
      <c r="E39" s="22">
        <v>3725</v>
      </c>
      <c r="F39" s="22">
        <v>548</v>
      </c>
      <c r="G39" s="22">
        <v>4700</v>
      </c>
      <c r="H39" s="22">
        <v>3307</v>
      </c>
      <c r="I39" s="22">
        <v>622</v>
      </c>
      <c r="J39" s="22">
        <v>331</v>
      </c>
    </row>
    <row r="40" spans="1:10" s="16" customFormat="1" ht="9" customHeight="1">
      <c r="A40" s="20" t="s">
        <v>30</v>
      </c>
      <c r="B40" s="21">
        <v>3300</v>
      </c>
      <c r="C40" s="22">
        <v>1100</v>
      </c>
      <c r="D40" s="22">
        <v>920</v>
      </c>
      <c r="E40" s="22">
        <v>1000</v>
      </c>
      <c r="F40" s="22">
        <v>580</v>
      </c>
      <c r="G40" s="22">
        <v>3000</v>
      </c>
      <c r="H40" s="22">
        <v>1960</v>
      </c>
      <c r="I40" s="22">
        <v>450</v>
      </c>
      <c r="J40" s="22">
        <v>420</v>
      </c>
    </row>
    <row r="41" spans="1:10" s="16" customFormat="1" ht="9" customHeight="1">
      <c r="A41" s="20" t="s">
        <v>45</v>
      </c>
      <c r="B41" s="21">
        <v>1060</v>
      </c>
      <c r="C41" s="22">
        <v>416</v>
      </c>
      <c r="D41" s="22">
        <v>680</v>
      </c>
      <c r="E41" s="22">
        <v>1000</v>
      </c>
      <c r="F41" s="22">
        <v>820</v>
      </c>
      <c r="G41" s="22">
        <v>5000</v>
      </c>
      <c r="H41" s="22">
        <v>1135</v>
      </c>
      <c r="I41" s="22">
        <v>300</v>
      </c>
      <c r="J41" s="22">
        <v>261</v>
      </c>
    </row>
    <row r="42" spans="1:10" s="16" customFormat="1" ht="9" customHeight="1">
      <c r="A42" s="20" t="s">
        <v>42</v>
      </c>
      <c r="B42" s="21">
        <v>17250</v>
      </c>
      <c r="C42" s="22">
        <v>5000</v>
      </c>
      <c r="D42" s="22">
        <v>416</v>
      </c>
      <c r="E42" s="22">
        <v>4841</v>
      </c>
      <c r="F42" s="22">
        <v>2570</v>
      </c>
      <c r="G42" s="22">
        <v>3183</v>
      </c>
      <c r="H42" s="22">
        <v>11038</v>
      </c>
      <c r="I42" s="21" t="s">
        <v>66</v>
      </c>
      <c r="J42" s="21">
        <v>42</v>
      </c>
    </row>
    <row r="43" spans="1:10" s="16" customFormat="1" ht="9" customHeight="1">
      <c r="A43" s="20" t="s">
        <v>31</v>
      </c>
      <c r="B43" s="21">
        <v>10823</v>
      </c>
      <c r="C43" s="22">
        <v>1002</v>
      </c>
      <c r="D43" s="21">
        <v>3200</v>
      </c>
      <c r="E43" s="22">
        <v>5793</v>
      </c>
      <c r="F43" s="22">
        <v>2087</v>
      </c>
      <c r="G43" s="21" t="s">
        <v>66</v>
      </c>
      <c r="H43" s="21">
        <v>13500</v>
      </c>
      <c r="I43" s="21" t="s">
        <v>66</v>
      </c>
      <c r="J43" s="21">
        <v>7610</v>
      </c>
    </row>
    <row r="44" spans="1:10" s="16" customFormat="1" ht="6.75" customHeight="1">
      <c r="A44" s="20"/>
      <c r="B44" s="21"/>
      <c r="C44" s="22"/>
      <c r="D44" s="21"/>
      <c r="E44" s="22"/>
      <c r="F44" s="22"/>
      <c r="G44" s="22"/>
      <c r="H44" s="21"/>
      <c r="I44" s="22"/>
      <c r="J44" s="21"/>
    </row>
    <row r="45" spans="1:10" s="11" customFormat="1" ht="9" customHeight="1">
      <c r="A45" s="8" t="s">
        <v>60</v>
      </c>
      <c r="B45" s="19">
        <f>166344+209421</f>
        <v>375765</v>
      </c>
      <c r="C45" s="10">
        <f>9458+18301</f>
        <v>27759</v>
      </c>
      <c r="D45" s="10">
        <f>8337+8065</f>
        <v>16402</v>
      </c>
      <c r="E45" s="10">
        <f>47417+31269</f>
        <v>78686</v>
      </c>
      <c r="F45" s="10">
        <f>16662+7859</f>
        <v>24521</v>
      </c>
      <c r="G45" s="10">
        <f>1111+1447</f>
        <v>2558</v>
      </c>
      <c r="H45" s="10">
        <f>71293+56029</f>
        <v>127322</v>
      </c>
      <c r="I45" s="10">
        <f>10+119</f>
        <v>129</v>
      </c>
      <c r="J45" s="10">
        <f>26883+22024</f>
        <v>48907</v>
      </c>
    </row>
    <row r="46" spans="1:10" s="16" customFormat="1" ht="9" customHeight="1">
      <c r="A46" s="20" t="s">
        <v>32</v>
      </c>
      <c r="B46" s="21">
        <v>112255</v>
      </c>
      <c r="C46" s="22">
        <v>5325</v>
      </c>
      <c r="D46" s="22">
        <v>7878</v>
      </c>
      <c r="E46" s="22">
        <v>38808</v>
      </c>
      <c r="F46" s="22">
        <v>14394</v>
      </c>
      <c r="G46" s="22">
        <v>934</v>
      </c>
      <c r="H46" s="22">
        <v>66805</v>
      </c>
      <c r="I46" s="22">
        <v>3</v>
      </c>
      <c r="J46" s="22">
        <v>25400</v>
      </c>
    </row>
    <row r="47" spans="1:10" s="16" customFormat="1" ht="9" customHeight="1">
      <c r="A47" s="20" t="s">
        <v>33</v>
      </c>
      <c r="B47" s="21">
        <v>38440</v>
      </c>
      <c r="C47" s="22">
        <v>3600</v>
      </c>
      <c r="D47" s="22">
        <v>320</v>
      </c>
      <c r="E47" s="22">
        <v>4282</v>
      </c>
      <c r="F47" s="22">
        <v>1979</v>
      </c>
      <c r="G47" s="22">
        <v>141</v>
      </c>
      <c r="H47" s="22">
        <v>3630</v>
      </c>
      <c r="I47" s="22">
        <v>2</v>
      </c>
      <c r="J47" s="22">
        <v>1012</v>
      </c>
    </row>
    <row r="48" spans="1:10" s="16" customFormat="1" ht="9" customHeight="1">
      <c r="A48" s="20" t="s">
        <v>43</v>
      </c>
      <c r="B48" s="21">
        <v>2966</v>
      </c>
      <c r="C48" s="22">
        <v>277</v>
      </c>
      <c r="D48" s="21" t="s">
        <v>66</v>
      </c>
      <c r="E48" s="21" t="s">
        <v>66</v>
      </c>
      <c r="F48" s="21" t="s">
        <v>66</v>
      </c>
      <c r="G48" s="21" t="s">
        <v>66</v>
      </c>
      <c r="H48" s="21" t="s">
        <v>66</v>
      </c>
      <c r="I48" s="21" t="s">
        <v>66</v>
      </c>
      <c r="J48" s="21" t="s">
        <v>66</v>
      </c>
    </row>
    <row r="49" spans="1:10" s="16" customFormat="1" ht="9" customHeight="1">
      <c r="A49" s="20" t="s">
        <v>44</v>
      </c>
      <c r="B49" s="21">
        <v>1783</v>
      </c>
      <c r="C49" s="22">
        <v>234</v>
      </c>
      <c r="D49" s="22">
        <v>102</v>
      </c>
      <c r="E49" s="22">
        <v>112</v>
      </c>
      <c r="F49" s="22">
        <v>169</v>
      </c>
      <c r="G49" s="21" t="s">
        <v>66</v>
      </c>
      <c r="H49" s="21">
        <v>3</v>
      </c>
      <c r="I49" s="21" t="s">
        <v>66</v>
      </c>
      <c r="J49" s="21" t="s">
        <v>66</v>
      </c>
    </row>
    <row r="50" spans="1:10" s="16" customFormat="1" ht="9" customHeight="1">
      <c r="A50" s="20" t="s">
        <v>34</v>
      </c>
      <c r="B50" s="21">
        <v>184469</v>
      </c>
      <c r="C50" s="22">
        <v>9100</v>
      </c>
      <c r="D50" s="22">
        <v>180</v>
      </c>
      <c r="E50" s="22">
        <v>8578</v>
      </c>
      <c r="F50" s="22">
        <v>1840</v>
      </c>
      <c r="G50" s="21" t="s">
        <v>22</v>
      </c>
      <c r="H50" s="21">
        <v>11206</v>
      </c>
      <c r="I50" s="21" t="s">
        <v>66</v>
      </c>
      <c r="J50" s="21">
        <v>3200</v>
      </c>
    </row>
    <row r="51" spans="1:10" s="16" customFormat="1" ht="9" customHeight="1">
      <c r="A51" s="20" t="s">
        <v>46</v>
      </c>
      <c r="B51" s="21">
        <v>2072</v>
      </c>
      <c r="C51" s="22">
        <v>230</v>
      </c>
      <c r="D51" s="22">
        <v>2</v>
      </c>
      <c r="E51" s="22">
        <v>6</v>
      </c>
      <c r="F51" s="22">
        <v>13</v>
      </c>
      <c r="G51" s="21" t="s">
        <v>66</v>
      </c>
      <c r="H51" s="21">
        <v>84</v>
      </c>
      <c r="I51" s="21" t="s">
        <v>66</v>
      </c>
      <c r="J51" s="21">
        <v>60</v>
      </c>
    </row>
    <row r="52" spans="1:10" s="16" customFormat="1" ht="9" customHeight="1">
      <c r="A52" s="20" t="s">
        <v>47</v>
      </c>
      <c r="B52" s="21">
        <v>1140</v>
      </c>
      <c r="C52" s="21" t="s">
        <v>66</v>
      </c>
      <c r="D52" s="21">
        <v>2020</v>
      </c>
      <c r="E52" s="22">
        <v>10500</v>
      </c>
      <c r="F52" s="22">
        <v>2740</v>
      </c>
      <c r="G52" s="22">
        <v>160</v>
      </c>
      <c r="H52" s="22">
        <v>17200</v>
      </c>
      <c r="I52" s="21">
        <v>19</v>
      </c>
      <c r="J52" s="22">
        <v>5752</v>
      </c>
    </row>
    <row r="53" spans="1:10" s="16" customFormat="1" ht="9" customHeight="1">
      <c r="A53" s="20" t="s">
        <v>35</v>
      </c>
      <c r="B53" s="21">
        <v>7800</v>
      </c>
      <c r="C53" s="22">
        <v>4160</v>
      </c>
      <c r="D53" s="22">
        <v>5500</v>
      </c>
      <c r="E53" s="22">
        <v>10000</v>
      </c>
      <c r="F53" s="22">
        <v>2133</v>
      </c>
      <c r="G53" s="22">
        <v>930</v>
      </c>
      <c r="H53" s="22">
        <v>24600</v>
      </c>
      <c r="I53" s="21">
        <v>100</v>
      </c>
      <c r="J53" s="22">
        <v>12150</v>
      </c>
    </row>
    <row r="54" spans="1:10" s="16" customFormat="1" ht="9" customHeight="1">
      <c r="A54" s="20" t="s">
        <v>48</v>
      </c>
      <c r="B54" s="21">
        <v>1158</v>
      </c>
      <c r="C54" s="22">
        <v>745</v>
      </c>
      <c r="D54" s="22">
        <v>142</v>
      </c>
      <c r="E54" s="22">
        <v>738</v>
      </c>
      <c r="F54" s="22">
        <v>106</v>
      </c>
      <c r="G54" s="22">
        <v>33</v>
      </c>
      <c r="H54" s="22">
        <v>938</v>
      </c>
      <c r="I54" s="21" t="s">
        <v>66</v>
      </c>
      <c r="J54" s="22">
        <v>714</v>
      </c>
    </row>
    <row r="55" spans="1:10" s="16" customFormat="1" ht="5.25" customHeight="1">
      <c r="A55" s="23"/>
      <c r="B55" s="21"/>
      <c r="C55" s="23"/>
      <c r="D55" s="23"/>
      <c r="E55" s="23"/>
      <c r="F55" s="23"/>
      <c r="G55" s="23"/>
      <c r="H55" s="23"/>
      <c r="I55" s="23"/>
      <c r="J55" s="23"/>
    </row>
    <row r="56" spans="1:10" s="11" customFormat="1" ht="9" customHeight="1">
      <c r="A56" s="8" t="s">
        <v>61</v>
      </c>
      <c r="B56" s="19">
        <v>144087</v>
      </c>
      <c r="C56" s="10">
        <v>117477</v>
      </c>
      <c r="D56" s="10">
        <v>113048</v>
      </c>
      <c r="E56" s="10">
        <v>294304</v>
      </c>
      <c r="F56" s="10">
        <v>59987</v>
      </c>
      <c r="G56" s="10">
        <v>33208</v>
      </c>
      <c r="H56" s="10">
        <v>155263</v>
      </c>
      <c r="I56" s="10">
        <v>4007</v>
      </c>
      <c r="J56" s="10">
        <v>15367</v>
      </c>
    </row>
    <row r="57" spans="1:10" s="16" customFormat="1" ht="9" customHeight="1">
      <c r="A57" s="20" t="s">
        <v>36</v>
      </c>
      <c r="B57" s="21">
        <v>11600</v>
      </c>
      <c r="C57" s="22">
        <v>4500</v>
      </c>
      <c r="D57" s="22">
        <v>3750</v>
      </c>
      <c r="E57" s="22">
        <v>22000</v>
      </c>
      <c r="F57" s="22">
        <v>4600</v>
      </c>
      <c r="G57" s="22">
        <v>18000</v>
      </c>
      <c r="H57" s="22">
        <v>36500</v>
      </c>
      <c r="I57" s="22">
        <v>1800</v>
      </c>
      <c r="J57" s="22">
        <v>330</v>
      </c>
    </row>
    <row r="58" spans="1:10" s="16" customFormat="1" ht="9" customHeight="1">
      <c r="A58" s="20" t="s">
        <v>49</v>
      </c>
      <c r="B58" s="21">
        <v>500</v>
      </c>
      <c r="C58" s="22">
        <v>355</v>
      </c>
      <c r="D58" s="22">
        <v>11</v>
      </c>
      <c r="E58" s="22">
        <v>120</v>
      </c>
      <c r="F58" s="22">
        <v>28</v>
      </c>
      <c r="G58" s="22">
        <v>175</v>
      </c>
      <c r="H58" s="22">
        <v>605</v>
      </c>
      <c r="I58" s="22">
        <v>30</v>
      </c>
      <c r="J58" s="22">
        <v>240</v>
      </c>
    </row>
    <row r="59" spans="1:10" s="16" customFormat="1" ht="9" customHeight="1">
      <c r="A59" s="20" t="s">
        <v>50</v>
      </c>
      <c r="B59" s="21">
        <v>4271</v>
      </c>
      <c r="C59" s="22">
        <v>244</v>
      </c>
      <c r="D59" s="22">
        <v>194</v>
      </c>
      <c r="E59" s="22">
        <v>2158</v>
      </c>
      <c r="F59" s="22">
        <v>328</v>
      </c>
      <c r="G59" s="22">
        <v>9990</v>
      </c>
      <c r="H59" s="22">
        <v>3689</v>
      </c>
      <c r="I59" s="22">
        <v>1800</v>
      </c>
      <c r="J59" s="22">
        <v>2</v>
      </c>
    </row>
    <row r="60" spans="1:10" s="16" customFormat="1" ht="9" customHeight="1">
      <c r="A60" s="20" t="s">
        <v>51</v>
      </c>
      <c r="B60" s="21">
        <v>1558</v>
      </c>
      <c r="C60" s="22">
        <v>461</v>
      </c>
      <c r="D60" s="22">
        <v>308</v>
      </c>
      <c r="E60" s="22">
        <v>1120</v>
      </c>
      <c r="F60" s="22">
        <v>276</v>
      </c>
      <c r="G60" s="22">
        <v>920</v>
      </c>
      <c r="H60" s="22">
        <v>1162</v>
      </c>
      <c r="I60" s="22">
        <v>53</v>
      </c>
      <c r="J60" s="22">
        <v>160</v>
      </c>
    </row>
    <row r="61" spans="1:10" s="16" customFormat="1" ht="9" customHeight="1">
      <c r="A61" s="20" t="s">
        <v>52</v>
      </c>
      <c r="B61" s="21">
        <v>1980</v>
      </c>
      <c r="C61" s="22">
        <v>1000</v>
      </c>
      <c r="D61" s="22">
        <v>260</v>
      </c>
      <c r="E61" s="22">
        <v>950</v>
      </c>
      <c r="F61" s="22">
        <v>520</v>
      </c>
      <c r="G61" s="22">
        <v>560</v>
      </c>
      <c r="H61" s="22">
        <v>1140</v>
      </c>
      <c r="I61" s="22">
        <v>35</v>
      </c>
      <c r="J61" s="21">
        <v>60</v>
      </c>
    </row>
    <row r="62" spans="1:10" s="16" customFormat="1" ht="9" customHeight="1">
      <c r="A62" s="20" t="s">
        <v>53</v>
      </c>
      <c r="B62" s="21">
        <v>336</v>
      </c>
      <c r="C62" s="22">
        <v>502</v>
      </c>
      <c r="D62" s="22">
        <v>20</v>
      </c>
      <c r="E62" s="22">
        <v>392</v>
      </c>
      <c r="F62" s="22">
        <v>151</v>
      </c>
      <c r="G62" s="22">
        <v>1809</v>
      </c>
      <c r="H62" s="22">
        <v>348</v>
      </c>
      <c r="I62" s="22">
        <v>280</v>
      </c>
      <c r="J62" s="21" t="s">
        <v>66</v>
      </c>
    </row>
    <row r="63" spans="1:10" s="16" customFormat="1" ht="9" customHeight="1">
      <c r="A63" s="20" t="s">
        <v>37</v>
      </c>
      <c r="B63" s="21">
        <v>1050</v>
      </c>
      <c r="C63" s="22">
        <v>11300</v>
      </c>
      <c r="D63" s="22">
        <v>3755</v>
      </c>
      <c r="E63" s="22">
        <v>9258</v>
      </c>
      <c r="F63" s="22">
        <v>1751</v>
      </c>
      <c r="G63" s="21" t="s">
        <v>66</v>
      </c>
      <c r="H63" s="21">
        <v>2317</v>
      </c>
      <c r="I63" s="21" t="s">
        <v>66</v>
      </c>
      <c r="J63" s="21">
        <v>1138</v>
      </c>
    </row>
    <row r="64" spans="1:10" s="16" customFormat="1" ht="9" customHeight="1">
      <c r="A64" s="20" t="s">
        <v>54</v>
      </c>
      <c r="B64" s="21">
        <v>37427</v>
      </c>
      <c r="C64" s="22">
        <v>72417</v>
      </c>
      <c r="D64" s="22">
        <v>94320</v>
      </c>
      <c r="E64" s="22">
        <v>192507</v>
      </c>
      <c r="F64" s="22">
        <v>41794</v>
      </c>
      <c r="G64" s="21">
        <v>26</v>
      </c>
      <c r="H64" s="21">
        <v>45640</v>
      </c>
      <c r="I64" s="21" t="s">
        <v>66</v>
      </c>
      <c r="J64" s="21">
        <v>10800</v>
      </c>
    </row>
    <row r="65" s="16" customFormat="1" ht="6" customHeight="1">
      <c r="A65" s="20"/>
    </row>
    <row r="66" spans="1:10" s="11" customFormat="1" ht="9" customHeight="1">
      <c r="A66" s="8" t="s">
        <v>62</v>
      </c>
      <c r="B66" s="19">
        <v>4466</v>
      </c>
      <c r="C66" s="10">
        <v>1000</v>
      </c>
      <c r="D66" s="10">
        <v>2026</v>
      </c>
      <c r="E66" s="10">
        <v>8770</v>
      </c>
      <c r="F66" s="10">
        <v>1030</v>
      </c>
      <c r="G66" s="19">
        <v>18</v>
      </c>
      <c r="H66" s="10">
        <v>18726</v>
      </c>
      <c r="I66" s="10">
        <v>2</v>
      </c>
      <c r="J66" s="10">
        <v>13094</v>
      </c>
    </row>
    <row r="67" spans="1:10" s="16" customFormat="1" ht="9" customHeight="1">
      <c r="A67" s="20" t="s">
        <v>38</v>
      </c>
      <c r="B67" s="21">
        <v>4370</v>
      </c>
      <c r="C67" s="22">
        <v>920</v>
      </c>
      <c r="D67" s="22">
        <v>1650</v>
      </c>
      <c r="E67" s="22">
        <v>3400</v>
      </c>
      <c r="F67" s="22">
        <v>920</v>
      </c>
      <c r="G67" s="21">
        <v>18</v>
      </c>
      <c r="H67" s="22">
        <v>17539</v>
      </c>
      <c r="I67" s="22">
        <v>2</v>
      </c>
      <c r="J67" s="22">
        <v>12204</v>
      </c>
    </row>
    <row r="68" spans="1:10" s="16" customFormat="1" ht="9" customHeight="1">
      <c r="A68" s="31" t="s">
        <v>70</v>
      </c>
      <c r="B68" s="21">
        <v>75</v>
      </c>
      <c r="C68" s="22">
        <v>80</v>
      </c>
      <c r="D68" s="22">
        <v>376</v>
      </c>
      <c r="E68" s="22">
        <v>5370</v>
      </c>
      <c r="F68" s="22">
        <v>110</v>
      </c>
      <c r="G68" s="21" t="s">
        <v>66</v>
      </c>
      <c r="H68" s="21">
        <v>1187</v>
      </c>
      <c r="I68" s="21" t="s">
        <v>66</v>
      </c>
      <c r="J68" s="21">
        <v>890</v>
      </c>
    </row>
    <row r="69" spans="1:10" s="16" customFormat="1" ht="9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</row>
    <row r="70" spans="1:10" s="16" customFormat="1" ht="9" customHeight="1">
      <c r="A70" s="14"/>
      <c r="B70" s="26"/>
      <c r="C70" s="26"/>
      <c r="D70" s="26"/>
      <c r="E70" s="26"/>
      <c r="F70" s="26"/>
      <c r="G70" s="26"/>
      <c r="H70" s="26"/>
      <c r="I70" s="26"/>
      <c r="J70" s="26"/>
    </row>
    <row r="71" spans="1:10" s="16" customFormat="1" ht="9" customHeight="1">
      <c r="A71" s="27" t="s">
        <v>63</v>
      </c>
      <c r="B71" s="22"/>
      <c r="C71" s="22"/>
      <c r="D71" s="22"/>
      <c r="E71" s="22"/>
      <c r="F71" s="22"/>
      <c r="G71" s="22"/>
      <c r="H71" s="22"/>
      <c r="I71" s="22"/>
      <c r="J71" s="22"/>
    </row>
    <row r="72" spans="2:10" s="16" customFormat="1" ht="9" customHeight="1">
      <c r="B72" s="22"/>
      <c r="C72" s="22"/>
      <c r="D72" s="22"/>
      <c r="E72" s="22"/>
      <c r="F72" s="22"/>
      <c r="G72" s="22"/>
      <c r="H72" s="22"/>
      <c r="I72" s="22"/>
      <c r="J72" s="22"/>
    </row>
    <row r="73" spans="2:10" s="16" customFormat="1" ht="9" customHeight="1">
      <c r="B73" s="28"/>
      <c r="C73" s="28"/>
      <c r="D73" s="28"/>
      <c r="E73" s="28"/>
      <c r="F73" s="28"/>
      <c r="G73" s="28"/>
      <c r="H73" s="28"/>
      <c r="I73" s="28"/>
      <c r="J73" s="28"/>
    </row>
    <row r="74" s="16" customFormat="1" ht="9" customHeight="1"/>
    <row r="75" s="16" customFormat="1" ht="9" customHeight="1"/>
    <row r="76" s="16" customFormat="1" ht="9" customHeight="1"/>
    <row r="77" s="16" customFormat="1" ht="9" customHeight="1"/>
    <row r="78" s="16" customFormat="1" ht="9" customHeight="1"/>
    <row r="79" s="16" customFormat="1" ht="9" customHeight="1"/>
    <row r="80" s="16" customFormat="1" ht="9" customHeight="1"/>
    <row r="81" s="16" customFormat="1" ht="9" customHeight="1"/>
    <row r="82" s="16" customFormat="1" ht="9" customHeight="1"/>
  </sheetData>
  <mergeCells count="10">
    <mergeCell ref="A5:A6"/>
    <mergeCell ref="B5:B6"/>
    <mergeCell ref="C5:C6"/>
    <mergeCell ref="D5:D6"/>
    <mergeCell ref="E5:E6"/>
    <mergeCell ref="J5:J6"/>
    <mergeCell ref="F5:F6"/>
    <mergeCell ref="G5:G6"/>
    <mergeCell ref="H5:H6"/>
    <mergeCell ref="I5:I6"/>
  </mergeCells>
  <printOptions horizontalCentered="1"/>
  <pageMargins left="0.984251968503937" right="1.299212598425197" top="0.984251968503937" bottom="1.7716535433070868" header="0" footer="1.4566929133858268"/>
  <pageSetup horizontalDpi="200" verticalDpi="200" orientation="portrait" paperSize="9" r:id="rId1"/>
  <headerFooter alignWithMargins="0">
    <oddFooter>&amp;C92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2006-01-24T10:52:22Z</cp:lastPrinted>
  <dcterms:created xsi:type="dcterms:W3CDTF">1998-05-26T10:44:15Z</dcterms:created>
  <dcterms:modified xsi:type="dcterms:W3CDTF">2002-11-21T09:48:28Z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