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05" windowHeight="6540" activeTab="0"/>
  </bookViews>
  <sheets>
    <sheet name="13.13" sheetId="1" r:id="rId1"/>
  </sheets>
  <definedNames/>
  <calcPr fullCalcOnLoad="1"/>
</workbook>
</file>

<file path=xl/sharedStrings.xml><?xml version="1.0" encoding="utf-8"?>
<sst xmlns="http://schemas.openxmlformats.org/spreadsheetml/2006/main" count="133" uniqueCount="65">
  <si>
    <t>PAESI</t>
  </si>
  <si>
    <t>Frumento</t>
  </si>
  <si>
    <t>Granoturco</t>
  </si>
  <si>
    <t>Patata</t>
  </si>
  <si>
    <t>Riso</t>
  </si>
  <si>
    <t>Avena</t>
  </si>
  <si>
    <t>Tabacco</t>
  </si>
  <si>
    <t>Soia</t>
  </si>
  <si>
    <t>Danimarca</t>
  </si>
  <si>
    <t>Germania</t>
  </si>
  <si>
    <t>Grecia</t>
  </si>
  <si>
    <t>Spagna</t>
  </si>
  <si>
    <t>Francia</t>
  </si>
  <si>
    <t>Irlanda</t>
  </si>
  <si>
    <t>Italia</t>
  </si>
  <si>
    <t>Paesi Bassi</t>
  </si>
  <si>
    <t>Austria</t>
  </si>
  <si>
    <t>Portogallo</t>
  </si>
  <si>
    <t>Finlandia</t>
  </si>
  <si>
    <t>Svezia</t>
  </si>
  <si>
    <t>Regno Unito</t>
  </si>
  <si>
    <t>Altri Paesi</t>
  </si>
  <si>
    <t xml:space="preserve"> -</t>
  </si>
  <si>
    <t xml:space="preserve"> Polonia</t>
  </si>
  <si>
    <t>Ungheria</t>
  </si>
  <si>
    <t>Romania</t>
  </si>
  <si>
    <t>Bulgaria</t>
  </si>
  <si>
    <t>Ucraina</t>
  </si>
  <si>
    <t>Federazione Russa</t>
  </si>
  <si>
    <t>Marocco</t>
  </si>
  <si>
    <t>Algeria</t>
  </si>
  <si>
    <t>Egitto (Rep.Araba)</t>
  </si>
  <si>
    <t>Sud Africa (Repubblica)</t>
  </si>
  <si>
    <t>Canada</t>
  </si>
  <si>
    <t>Stati Uniti d'America</t>
  </si>
  <si>
    <t>Messico</t>
  </si>
  <si>
    <t>Guatemala</t>
  </si>
  <si>
    <t>Domenicana (Rep.)</t>
  </si>
  <si>
    <t>Colombia</t>
  </si>
  <si>
    <t>Brasile</t>
  </si>
  <si>
    <t>Argentina</t>
  </si>
  <si>
    <t>Unione Indiana</t>
  </si>
  <si>
    <t>Cina</t>
  </si>
  <si>
    <t>Thailandia</t>
  </si>
  <si>
    <t>Filippine</t>
  </si>
  <si>
    <t>Giappone</t>
  </si>
  <si>
    <t>Australia</t>
  </si>
  <si>
    <t>Nuova Zelanda</t>
  </si>
  <si>
    <t>Corea (Repubblica)</t>
  </si>
  <si>
    <t>Turchia</t>
  </si>
  <si>
    <t>Europa</t>
  </si>
  <si>
    <t>Africa</t>
  </si>
  <si>
    <t>America</t>
  </si>
  <si>
    <t>Asia</t>
  </si>
  <si>
    <t>Oceania</t>
  </si>
  <si>
    <t>Repubblica Ceca</t>
  </si>
  <si>
    <t>Paesi Ue</t>
  </si>
  <si>
    <t>Mondo</t>
  </si>
  <si>
    <t>Pakistan</t>
  </si>
  <si>
    <t>Fonte: F.A.O., per l'Italia Istat - Stima delle superfici e produzioni delle coltivazioni agrarie.</t>
  </si>
  <si>
    <t>Lussemburgo</t>
  </si>
  <si>
    <t>Belgio</t>
  </si>
  <si>
    <t>Barbabietola        da zucchero</t>
  </si>
  <si>
    <r>
      <t xml:space="preserve">Tavola 3.21 - Produzione mondiale di alcune coltivazioni erbacee per Paese - Anno 2002 </t>
    </r>
    <r>
      <rPr>
        <i/>
        <sz val="9"/>
        <rFont val="Arial"/>
        <family val="2"/>
      </rPr>
      <t>(in migliaia</t>
    </r>
  </si>
  <si>
    <r>
      <t xml:space="preserve">                       </t>
    </r>
    <r>
      <rPr>
        <i/>
        <sz val="9"/>
        <rFont val="Arial"/>
        <family val="2"/>
      </rPr>
      <t>di quintali)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</si>
</sst>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#,##0_ ;\-#,##0\ 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i/>
      <sz val="5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 vertical="center"/>
    </xf>
    <xf numFmtId="2" fontId="2" fillId="0" borderId="0" xfId="0" applyNumberFormat="1" applyFont="1" applyAlignment="1">
      <alignment/>
    </xf>
    <xf numFmtId="171" fontId="3" fillId="0" borderId="0" xfId="15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/>
    </xf>
    <xf numFmtId="41" fontId="7" fillId="0" borderId="1" xfId="0" applyNumberFormat="1" applyFont="1" applyBorder="1" applyAlignment="1">
      <alignment/>
    </xf>
    <xf numFmtId="0" fontId="2" fillId="0" borderId="0" xfId="0" applyFont="1" applyAlignment="1">
      <alignment vertical="center"/>
    </xf>
    <xf numFmtId="171" fontId="3" fillId="0" borderId="0" xfId="15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171" fontId="3" fillId="0" borderId="0" xfId="15" applyNumberFormat="1" applyFont="1" applyAlignment="1">
      <alignment vertical="center"/>
    </xf>
    <xf numFmtId="41" fontId="2" fillId="0" borderId="0" xfId="16" applyFont="1" applyAlignment="1">
      <alignment horizontal="right" vertical="center"/>
    </xf>
    <xf numFmtId="41" fontId="2" fillId="0" borderId="0" xfId="16" applyFont="1" applyAlignment="1">
      <alignment vertical="center"/>
    </xf>
    <xf numFmtId="41" fontId="3" fillId="0" borderId="0" xfId="16" applyFont="1" applyAlignment="1">
      <alignment horizontal="right" vertical="center"/>
    </xf>
    <xf numFmtId="41" fontId="5" fillId="0" borderId="0" xfId="16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 vertical="center"/>
    </xf>
    <xf numFmtId="41" fontId="2" fillId="0" borderId="0" xfId="16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49" fontId="2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left" vertical="center"/>
    </xf>
    <xf numFmtId="41" fontId="3" fillId="0" borderId="0" xfId="16" applyFont="1" applyBorder="1" applyAlignment="1">
      <alignment vertical="center"/>
    </xf>
    <xf numFmtId="41" fontId="2" fillId="0" borderId="0" xfId="16" applyFont="1" applyBorder="1" applyAlignment="1">
      <alignment horizontal="right" vertical="center"/>
    </xf>
    <xf numFmtId="41" fontId="5" fillId="0" borderId="0" xfId="16" applyFont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4.57421875" style="0" customWidth="1"/>
    <col min="2" max="2" width="8.421875" style="0" customWidth="1"/>
    <col min="3" max="3" width="8.7109375" style="0" customWidth="1"/>
    <col min="4" max="4" width="7.8515625" style="0" customWidth="1"/>
    <col min="5" max="5" width="7.28125" style="0" customWidth="1"/>
    <col min="6" max="6" width="7.57421875" style="0" customWidth="1"/>
    <col min="8" max="8" width="6.7109375" style="0" customWidth="1"/>
    <col min="9" max="9" width="7.421875" style="0" customWidth="1"/>
  </cols>
  <sheetData>
    <row r="1" ht="9" customHeight="1"/>
    <row r="2" spans="1:10" ht="12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</row>
    <row r="4" spans="1:10" ht="9" customHeight="1">
      <c r="A4" s="10"/>
      <c r="B4" s="11"/>
      <c r="C4" s="11"/>
      <c r="D4" s="11"/>
      <c r="E4" s="11"/>
      <c r="F4" s="11"/>
      <c r="G4" s="11"/>
      <c r="H4" s="11"/>
      <c r="I4" s="11"/>
      <c r="J4" s="1"/>
    </row>
    <row r="5" s="2" customFormat="1" ht="9" customHeight="1">
      <c r="G5" s="34" t="s">
        <v>62</v>
      </c>
    </row>
    <row r="6" spans="1:9" s="12" customFormat="1" ht="9.75" customHeight="1">
      <c r="A6" s="12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35"/>
      <c r="H6" s="21" t="s">
        <v>6</v>
      </c>
      <c r="I6" s="21" t="s">
        <v>7</v>
      </c>
    </row>
    <row r="7" spans="1:9" s="2" customFormat="1" ht="9" customHeight="1">
      <c r="A7" s="22"/>
      <c r="B7" s="22"/>
      <c r="C7" s="22"/>
      <c r="D7" s="22"/>
      <c r="E7" s="22"/>
      <c r="F7" s="22"/>
      <c r="G7" s="36"/>
      <c r="H7" s="22"/>
      <c r="I7" s="22"/>
    </row>
    <row r="8" spans="1:9" s="2" customFormat="1" ht="9" customHeight="1">
      <c r="A8" s="7"/>
      <c r="B8" s="8"/>
      <c r="C8" s="8"/>
      <c r="D8" s="8"/>
      <c r="E8" s="8"/>
      <c r="F8" s="8"/>
      <c r="G8" s="8"/>
      <c r="H8" s="8"/>
      <c r="I8" s="8"/>
    </row>
    <row r="9" spans="1:9" s="3" customFormat="1" ht="9" customHeight="1">
      <c r="A9" s="25" t="s">
        <v>57</v>
      </c>
      <c r="B9" s="31">
        <v>5726669</v>
      </c>
      <c r="C9" s="31">
        <v>6044075</v>
      </c>
      <c r="D9" s="13">
        <v>3113597</v>
      </c>
      <c r="E9" s="13">
        <v>5754296</v>
      </c>
      <c r="F9" s="13">
        <v>254508</v>
      </c>
      <c r="G9" s="13">
        <v>2556276</v>
      </c>
      <c r="H9" s="6">
        <v>63939</v>
      </c>
      <c r="I9" s="13">
        <v>1805526</v>
      </c>
    </row>
    <row r="10" spans="1:10" s="3" customFormat="1" ht="7.5" customHeight="1">
      <c r="A10" s="26"/>
      <c r="C10" s="31"/>
      <c r="D10" s="14"/>
      <c r="E10" s="14"/>
      <c r="F10" s="14"/>
      <c r="G10" s="14"/>
      <c r="H10" s="14"/>
      <c r="I10" s="14"/>
      <c r="J10" s="9"/>
    </row>
    <row r="11" spans="1:9" s="3" customFormat="1" ht="9" customHeight="1">
      <c r="A11" s="27" t="s">
        <v>50</v>
      </c>
      <c r="B11" s="31">
        <v>2121128</v>
      </c>
      <c r="C11" s="31">
        <v>770825</v>
      </c>
      <c r="D11" s="4">
        <v>1327255</v>
      </c>
      <c r="E11" s="4">
        <v>32026</v>
      </c>
      <c r="F11" s="15">
        <v>176002</v>
      </c>
      <c r="G11" s="4">
        <v>1790088</v>
      </c>
      <c r="H11" s="4">
        <v>5157</v>
      </c>
      <c r="I11" s="4">
        <v>19848</v>
      </c>
    </row>
    <row r="12" spans="1:9" s="2" customFormat="1" ht="7.5" customHeight="1">
      <c r="A12" s="28"/>
      <c r="B12" s="31"/>
      <c r="C12" s="31"/>
      <c r="D12" s="17"/>
      <c r="E12" s="17"/>
      <c r="F12" s="17"/>
      <c r="G12" s="17"/>
      <c r="H12" s="17"/>
      <c r="I12" s="17"/>
    </row>
    <row r="13" spans="1:9" s="2" customFormat="1" ht="9" customHeight="1">
      <c r="A13" s="27" t="s">
        <v>56</v>
      </c>
      <c r="B13" s="31">
        <f>SUM(B14:B28)</f>
        <v>1044908</v>
      </c>
      <c r="C13" s="31">
        <v>411037</v>
      </c>
      <c r="D13" s="4">
        <v>467430</v>
      </c>
      <c r="E13" s="4">
        <v>26065</v>
      </c>
      <c r="F13" s="4">
        <v>72095</v>
      </c>
      <c r="G13" s="4">
        <v>1180609</v>
      </c>
      <c r="H13" s="4">
        <v>3339</v>
      </c>
      <c r="I13" s="4">
        <v>8182</v>
      </c>
    </row>
    <row r="14" spans="1:9" s="2" customFormat="1" ht="9" customHeight="1">
      <c r="A14" s="29" t="s">
        <v>61</v>
      </c>
      <c r="B14" s="24">
        <v>16750</v>
      </c>
      <c r="C14" s="24">
        <v>5307</v>
      </c>
      <c r="D14" s="17">
        <v>29090</v>
      </c>
      <c r="E14" s="16" t="s">
        <v>22</v>
      </c>
      <c r="F14" s="16">
        <v>360</v>
      </c>
      <c r="G14" s="17">
        <v>65371</v>
      </c>
      <c r="H14" s="16">
        <v>12</v>
      </c>
      <c r="I14" s="16" t="s">
        <v>22</v>
      </c>
    </row>
    <row r="15" spans="1:9" s="2" customFormat="1" ht="9" customHeight="1">
      <c r="A15" s="29" t="s">
        <v>8</v>
      </c>
      <c r="B15" s="24">
        <v>40592</v>
      </c>
      <c r="C15" s="32" t="s">
        <v>22</v>
      </c>
      <c r="D15" s="17">
        <v>15041</v>
      </c>
      <c r="E15" s="16" t="s">
        <v>22</v>
      </c>
      <c r="F15" s="16">
        <v>2756</v>
      </c>
      <c r="G15" s="17">
        <v>33850</v>
      </c>
      <c r="H15" s="16" t="s">
        <v>22</v>
      </c>
      <c r="I15" s="16" t="s">
        <v>22</v>
      </c>
    </row>
    <row r="16" spans="1:9" s="2" customFormat="1" ht="9" customHeight="1">
      <c r="A16" s="29" t="s">
        <v>9</v>
      </c>
      <c r="B16" s="24">
        <v>208177</v>
      </c>
      <c r="C16" s="24">
        <v>37384</v>
      </c>
      <c r="D16" s="17">
        <v>114917</v>
      </c>
      <c r="E16" s="16" t="s">
        <v>22</v>
      </c>
      <c r="F16" s="16">
        <v>10159</v>
      </c>
      <c r="G16" s="17">
        <v>267940</v>
      </c>
      <c r="H16" s="17">
        <v>114</v>
      </c>
      <c r="I16" s="17">
        <v>10</v>
      </c>
    </row>
    <row r="17" spans="1:9" s="2" customFormat="1" ht="9" customHeight="1">
      <c r="A17" s="29" t="s">
        <v>10</v>
      </c>
      <c r="B17" s="24">
        <v>20759</v>
      </c>
      <c r="C17" s="24">
        <v>21626</v>
      </c>
      <c r="D17" s="17">
        <v>8819</v>
      </c>
      <c r="E17" s="17">
        <v>1687</v>
      </c>
      <c r="F17" s="17">
        <v>823</v>
      </c>
      <c r="G17" s="17">
        <v>27126</v>
      </c>
      <c r="H17" s="17">
        <v>1270</v>
      </c>
      <c r="I17" s="17">
        <v>40</v>
      </c>
    </row>
    <row r="18" spans="1:9" s="2" customFormat="1" ht="9" customHeight="1">
      <c r="A18" s="29" t="s">
        <v>11</v>
      </c>
      <c r="B18" s="24">
        <v>67829</v>
      </c>
      <c r="C18" s="24">
        <v>44634</v>
      </c>
      <c r="D18" s="17">
        <v>30989</v>
      </c>
      <c r="E18" s="17">
        <v>8157</v>
      </c>
      <c r="F18" s="17">
        <v>9160</v>
      </c>
      <c r="G18" s="17">
        <v>80403</v>
      </c>
      <c r="H18" s="17">
        <v>419</v>
      </c>
      <c r="I18" s="17">
        <v>14</v>
      </c>
    </row>
    <row r="19" spans="1:9" s="2" customFormat="1" ht="9" customHeight="1">
      <c r="A19" s="29" t="s">
        <v>12</v>
      </c>
      <c r="B19" s="24">
        <v>389340</v>
      </c>
      <c r="C19" s="24">
        <v>164400</v>
      </c>
      <c r="D19" s="17">
        <v>68774</v>
      </c>
      <c r="E19" s="17">
        <v>1052</v>
      </c>
      <c r="F19" s="17">
        <v>7730</v>
      </c>
      <c r="G19" s="17">
        <v>334500</v>
      </c>
      <c r="H19" s="17">
        <v>243</v>
      </c>
      <c r="I19" s="17">
        <v>2103</v>
      </c>
    </row>
    <row r="20" spans="1:9" s="2" customFormat="1" ht="9" customHeight="1">
      <c r="A20" s="29" t="s">
        <v>13</v>
      </c>
      <c r="B20" s="24">
        <v>8672</v>
      </c>
      <c r="C20" s="32" t="s">
        <v>22</v>
      </c>
      <c r="D20" s="16">
        <v>5190</v>
      </c>
      <c r="E20" s="16" t="s">
        <v>22</v>
      </c>
      <c r="F20" s="16">
        <v>1340</v>
      </c>
      <c r="G20" s="17">
        <v>13130</v>
      </c>
      <c r="H20" s="16" t="s">
        <v>22</v>
      </c>
      <c r="I20" s="16" t="s">
        <v>22</v>
      </c>
    </row>
    <row r="21" spans="1:9" s="2" customFormat="1" ht="9" customHeight="1">
      <c r="A21" s="29" t="s">
        <v>14</v>
      </c>
      <c r="B21" s="24">
        <v>75478</v>
      </c>
      <c r="C21" s="24">
        <v>105544</v>
      </c>
      <c r="D21" s="17">
        <v>18553</v>
      </c>
      <c r="E21" s="17">
        <v>13788</v>
      </c>
      <c r="F21" s="17">
        <v>3288</v>
      </c>
      <c r="G21" s="17">
        <v>127260</v>
      </c>
      <c r="H21" s="17">
        <v>1222</v>
      </c>
      <c r="I21" s="17">
        <v>5662</v>
      </c>
    </row>
    <row r="22" spans="1:9" s="2" customFormat="1" ht="9" customHeight="1">
      <c r="A22" s="29" t="s">
        <v>60</v>
      </c>
      <c r="B22" s="32">
        <v>717</v>
      </c>
      <c r="C22" s="24">
        <v>23</v>
      </c>
      <c r="D22" s="17">
        <v>201</v>
      </c>
      <c r="E22" s="16" t="s">
        <v>22</v>
      </c>
      <c r="F22" s="16">
        <v>102</v>
      </c>
      <c r="G22" s="16" t="s">
        <v>22</v>
      </c>
      <c r="H22" s="16" t="s">
        <v>22</v>
      </c>
      <c r="I22" s="16" t="s">
        <v>22</v>
      </c>
    </row>
    <row r="23" spans="1:10" s="2" customFormat="1" ht="9" customHeight="1">
      <c r="A23" s="29" t="s">
        <v>15</v>
      </c>
      <c r="B23" s="24">
        <v>10570</v>
      </c>
      <c r="C23" s="24">
        <v>1964</v>
      </c>
      <c r="D23" s="17">
        <v>73630</v>
      </c>
      <c r="E23" s="16" t="s">
        <v>22</v>
      </c>
      <c r="F23" s="16">
        <v>130</v>
      </c>
      <c r="G23" s="17">
        <v>62500</v>
      </c>
      <c r="H23" s="16" t="s">
        <v>22</v>
      </c>
      <c r="I23" s="16" t="s">
        <v>22</v>
      </c>
      <c r="J23" s="5"/>
    </row>
    <row r="24" spans="1:9" s="2" customFormat="1" ht="9" customHeight="1">
      <c r="A24" s="29" t="s">
        <v>16</v>
      </c>
      <c r="B24" s="24">
        <v>14342</v>
      </c>
      <c r="C24" s="24">
        <v>19556</v>
      </c>
      <c r="D24" s="17">
        <v>6843</v>
      </c>
      <c r="E24" s="16" t="s">
        <v>22</v>
      </c>
      <c r="F24" s="16">
        <v>1169</v>
      </c>
      <c r="G24" s="17">
        <v>30434</v>
      </c>
      <c r="H24" s="17">
        <v>2</v>
      </c>
      <c r="I24" s="17">
        <v>353</v>
      </c>
    </row>
    <row r="25" spans="1:9" s="2" customFormat="1" ht="9" customHeight="1">
      <c r="A25" s="29" t="s">
        <v>17</v>
      </c>
      <c r="B25" s="24">
        <v>4340</v>
      </c>
      <c r="C25" s="24">
        <v>7903</v>
      </c>
      <c r="D25" s="17">
        <v>12500</v>
      </c>
      <c r="E25" s="17">
        <v>1458</v>
      </c>
      <c r="F25" s="17">
        <v>615</v>
      </c>
      <c r="G25" s="17">
        <v>6439</v>
      </c>
      <c r="H25" s="17">
        <v>56</v>
      </c>
      <c r="I25" s="16" t="s">
        <v>22</v>
      </c>
    </row>
    <row r="26" spans="1:9" s="2" customFormat="1" ht="9" customHeight="1">
      <c r="A26" s="29" t="s">
        <v>18</v>
      </c>
      <c r="B26" s="24">
        <v>5686</v>
      </c>
      <c r="C26" s="32" t="s">
        <v>22</v>
      </c>
      <c r="D26" s="16">
        <v>7801</v>
      </c>
      <c r="E26" s="16" t="s">
        <v>22</v>
      </c>
      <c r="F26" s="16">
        <v>15078</v>
      </c>
      <c r="G26" s="17">
        <v>10663</v>
      </c>
      <c r="H26" s="16" t="s">
        <v>22</v>
      </c>
      <c r="I26" s="16" t="s">
        <v>22</v>
      </c>
    </row>
    <row r="27" spans="1:9" s="2" customFormat="1" ht="9" customHeight="1">
      <c r="A27" s="29" t="s">
        <v>19</v>
      </c>
      <c r="B27" s="24">
        <v>21126</v>
      </c>
      <c r="C27" s="32" t="s">
        <v>22</v>
      </c>
      <c r="D27" s="16">
        <v>9136</v>
      </c>
      <c r="E27" s="16" t="s">
        <v>22</v>
      </c>
      <c r="F27" s="16">
        <v>11807</v>
      </c>
      <c r="G27" s="17">
        <v>26643</v>
      </c>
      <c r="H27" s="16" t="s">
        <v>22</v>
      </c>
      <c r="I27" s="16" t="s">
        <v>22</v>
      </c>
    </row>
    <row r="28" spans="1:9" s="2" customFormat="1" ht="9" customHeight="1">
      <c r="A28" s="29" t="s">
        <v>20</v>
      </c>
      <c r="B28" s="24">
        <v>160530</v>
      </c>
      <c r="C28" s="32" t="s">
        <v>22</v>
      </c>
      <c r="D28" s="16">
        <v>63750</v>
      </c>
      <c r="E28" s="16" t="s">
        <v>22</v>
      </c>
      <c r="F28" s="16">
        <v>7580</v>
      </c>
      <c r="G28" s="17">
        <v>94350</v>
      </c>
      <c r="H28" s="16" t="s">
        <v>22</v>
      </c>
      <c r="I28" s="16" t="s">
        <v>22</v>
      </c>
    </row>
    <row r="29" spans="1:9" s="2" customFormat="1" ht="6.75" customHeight="1">
      <c r="A29" s="29"/>
      <c r="B29" s="31"/>
      <c r="C29" s="31"/>
      <c r="D29" s="17"/>
      <c r="E29" s="17"/>
      <c r="F29" s="17"/>
      <c r="G29" s="17"/>
      <c r="H29" s="17"/>
      <c r="I29" s="17"/>
    </row>
    <row r="30" spans="1:9" s="3" customFormat="1" ht="9" customHeight="1">
      <c r="A30" s="27" t="s">
        <v>21</v>
      </c>
      <c r="B30" s="4">
        <f>+B11-B13</f>
        <v>1076220</v>
      </c>
      <c r="C30" s="4">
        <f aca="true" t="shared" si="0" ref="C30:I30">+C11-C13</f>
        <v>359788</v>
      </c>
      <c r="D30" s="4">
        <f t="shared" si="0"/>
        <v>859825</v>
      </c>
      <c r="E30" s="4">
        <f t="shared" si="0"/>
        <v>5961</v>
      </c>
      <c r="F30" s="4">
        <f t="shared" si="0"/>
        <v>103907</v>
      </c>
      <c r="G30" s="4">
        <f t="shared" si="0"/>
        <v>609479</v>
      </c>
      <c r="H30" s="4">
        <f t="shared" si="0"/>
        <v>1818</v>
      </c>
      <c r="I30" s="4">
        <f t="shared" si="0"/>
        <v>11666</v>
      </c>
    </row>
    <row r="31" spans="1:9" s="2" customFormat="1" ht="9" customHeight="1">
      <c r="A31" s="30" t="s">
        <v>23</v>
      </c>
      <c r="B31" s="24">
        <v>93040</v>
      </c>
      <c r="C31" s="24">
        <v>19620</v>
      </c>
      <c r="D31" s="17">
        <v>155239</v>
      </c>
      <c r="E31" s="16" t="s">
        <v>22</v>
      </c>
      <c r="F31" s="16">
        <v>14866</v>
      </c>
      <c r="G31" s="17">
        <v>134339</v>
      </c>
      <c r="H31" s="17">
        <v>204</v>
      </c>
      <c r="I31" s="16" t="s">
        <v>22</v>
      </c>
    </row>
    <row r="32" spans="1:9" s="2" customFormat="1" ht="9" customHeight="1">
      <c r="A32" s="30" t="s">
        <v>55</v>
      </c>
      <c r="B32" s="24">
        <v>38665</v>
      </c>
      <c r="C32" s="24">
        <v>6162</v>
      </c>
      <c r="D32" s="17">
        <v>11060</v>
      </c>
      <c r="E32" s="16" t="s">
        <v>22</v>
      </c>
      <c r="F32" s="16">
        <v>1677</v>
      </c>
      <c r="G32" s="17">
        <v>38325</v>
      </c>
      <c r="H32" s="16" t="s">
        <v>22</v>
      </c>
      <c r="I32" s="33">
        <v>64</v>
      </c>
    </row>
    <row r="33" spans="1:9" s="2" customFormat="1" ht="9" customHeight="1">
      <c r="A33" s="30" t="s">
        <v>24</v>
      </c>
      <c r="B33" s="24">
        <v>39102</v>
      </c>
      <c r="C33" s="24">
        <v>61209</v>
      </c>
      <c r="D33" s="17">
        <v>7522</v>
      </c>
      <c r="E33" s="17">
        <v>98</v>
      </c>
      <c r="F33" s="17">
        <v>1376</v>
      </c>
      <c r="G33" s="17">
        <v>22738</v>
      </c>
      <c r="H33" s="17">
        <v>110</v>
      </c>
      <c r="I33" s="17">
        <v>530</v>
      </c>
    </row>
    <row r="34" spans="1:9" s="2" customFormat="1" ht="9" customHeight="1">
      <c r="A34" s="30" t="s">
        <v>25</v>
      </c>
      <c r="B34" s="24">
        <v>44210</v>
      </c>
      <c r="C34" s="24">
        <v>83998</v>
      </c>
      <c r="D34" s="17">
        <v>40776</v>
      </c>
      <c r="E34" s="17">
        <v>15</v>
      </c>
      <c r="F34" s="17">
        <v>3274</v>
      </c>
      <c r="G34" s="17">
        <v>9546</v>
      </c>
      <c r="H34" s="17">
        <v>160</v>
      </c>
      <c r="I34" s="17">
        <v>1459</v>
      </c>
    </row>
    <row r="35" spans="1:9" s="2" customFormat="1" ht="9" customHeight="1">
      <c r="A35" s="30" t="s">
        <v>26</v>
      </c>
      <c r="B35" s="24">
        <v>41228</v>
      </c>
      <c r="C35" s="24">
        <v>12881</v>
      </c>
      <c r="D35" s="17">
        <v>6273</v>
      </c>
      <c r="E35" s="17">
        <v>180</v>
      </c>
      <c r="F35" s="17">
        <v>624</v>
      </c>
      <c r="G35" s="17">
        <v>513</v>
      </c>
      <c r="H35" s="17">
        <v>584</v>
      </c>
      <c r="I35" s="17">
        <v>41</v>
      </c>
    </row>
    <row r="36" spans="1:9" s="2" customFormat="1" ht="9" customHeight="1">
      <c r="A36" s="30" t="s">
        <v>27</v>
      </c>
      <c r="B36" s="24">
        <v>205560</v>
      </c>
      <c r="C36" s="24">
        <v>41800</v>
      </c>
      <c r="D36" s="17">
        <v>166195</v>
      </c>
      <c r="E36" s="17">
        <v>750</v>
      </c>
      <c r="F36" s="17">
        <v>9430</v>
      </c>
      <c r="G36" s="17">
        <v>144525</v>
      </c>
      <c r="H36" s="17">
        <v>20</v>
      </c>
      <c r="I36" s="17">
        <v>1200</v>
      </c>
    </row>
    <row r="37" spans="1:9" s="2" customFormat="1" ht="9" customHeight="1">
      <c r="A37" s="30" t="s">
        <v>28</v>
      </c>
      <c r="B37" s="24">
        <v>506091</v>
      </c>
      <c r="C37" s="24">
        <v>15410</v>
      </c>
      <c r="D37" s="17">
        <v>328708</v>
      </c>
      <c r="E37" s="17">
        <v>4830</v>
      </c>
      <c r="F37" s="17">
        <v>57000</v>
      </c>
      <c r="G37" s="17">
        <v>156648</v>
      </c>
      <c r="H37" s="17">
        <v>3</v>
      </c>
      <c r="I37" s="17">
        <v>4228</v>
      </c>
    </row>
    <row r="38" spans="1:9" s="2" customFormat="1" ht="6.75" customHeight="1">
      <c r="A38" s="29"/>
      <c r="B38" s="17"/>
      <c r="C38" s="17"/>
      <c r="D38" s="17"/>
      <c r="E38" s="17"/>
      <c r="F38" s="17"/>
      <c r="G38" s="17"/>
      <c r="H38" s="17"/>
      <c r="I38" s="17"/>
    </row>
    <row r="39" spans="1:9" s="3" customFormat="1" ht="9" customHeight="1">
      <c r="A39" s="27" t="s">
        <v>51</v>
      </c>
      <c r="B39" s="31">
        <v>163554</v>
      </c>
      <c r="C39" s="31">
        <v>432930</v>
      </c>
      <c r="D39" s="4">
        <v>124104</v>
      </c>
      <c r="E39" s="4">
        <v>169984</v>
      </c>
      <c r="F39" s="4">
        <v>1527</v>
      </c>
      <c r="G39" s="4">
        <v>61542</v>
      </c>
      <c r="H39" s="4">
        <v>4199</v>
      </c>
      <c r="I39" s="4">
        <v>10111</v>
      </c>
    </row>
    <row r="40" spans="1:9" s="2" customFormat="1" ht="9" customHeight="1">
      <c r="A40" s="29" t="s">
        <v>29</v>
      </c>
      <c r="B40" s="24">
        <v>33587</v>
      </c>
      <c r="C40" s="24">
        <v>1989</v>
      </c>
      <c r="D40" s="17">
        <v>13344</v>
      </c>
      <c r="E40" s="17">
        <v>168</v>
      </c>
      <c r="F40" s="17">
        <v>142</v>
      </c>
      <c r="G40" s="17">
        <v>29859</v>
      </c>
      <c r="H40" s="17">
        <v>65</v>
      </c>
      <c r="I40" s="17">
        <v>10</v>
      </c>
    </row>
    <row r="41" spans="1:9" s="2" customFormat="1" ht="9" customHeight="1">
      <c r="A41" s="29" t="s">
        <v>30</v>
      </c>
      <c r="B41" s="24">
        <v>15020</v>
      </c>
      <c r="C41" s="24">
        <v>10</v>
      </c>
      <c r="D41" s="17">
        <v>10000</v>
      </c>
      <c r="E41" s="17">
        <v>3</v>
      </c>
      <c r="F41" s="17">
        <v>350</v>
      </c>
      <c r="G41" s="16" t="s">
        <v>22</v>
      </c>
      <c r="H41" s="16">
        <v>62</v>
      </c>
      <c r="I41" s="16" t="s">
        <v>22</v>
      </c>
    </row>
    <row r="42" spans="1:9" s="2" customFormat="1" ht="9" customHeight="1">
      <c r="A42" s="29" t="s">
        <v>31</v>
      </c>
      <c r="B42" s="24">
        <v>61832</v>
      </c>
      <c r="C42" s="24">
        <v>65000</v>
      </c>
      <c r="D42" s="17">
        <v>19000</v>
      </c>
      <c r="E42" s="17">
        <v>56000</v>
      </c>
      <c r="F42" s="16" t="s">
        <v>22</v>
      </c>
      <c r="G42" s="17">
        <v>31683</v>
      </c>
      <c r="H42" s="16" t="s">
        <v>22</v>
      </c>
      <c r="I42" s="16">
        <v>170</v>
      </c>
    </row>
    <row r="43" spans="1:9" s="2" customFormat="1" ht="9" customHeight="1">
      <c r="A43" s="29" t="s">
        <v>32</v>
      </c>
      <c r="B43" s="24">
        <v>22930</v>
      </c>
      <c r="C43" s="24">
        <v>100491</v>
      </c>
      <c r="D43" s="17">
        <v>16220</v>
      </c>
      <c r="E43" s="17">
        <v>33</v>
      </c>
      <c r="F43" s="17">
        <v>548</v>
      </c>
      <c r="G43" s="16" t="s">
        <v>22</v>
      </c>
      <c r="H43" s="16">
        <v>284</v>
      </c>
      <c r="I43" s="17">
        <v>2210</v>
      </c>
    </row>
    <row r="44" spans="1:9" s="2" customFormat="1" ht="6.75" customHeight="1">
      <c r="A44" s="29"/>
      <c r="B44" s="31"/>
      <c r="C44" s="31"/>
      <c r="D44" s="17"/>
      <c r="E44" s="17"/>
      <c r="F44" s="17"/>
      <c r="G44" s="17"/>
      <c r="H44" s="17"/>
      <c r="I44" s="17"/>
    </row>
    <row r="45" spans="1:9" s="3" customFormat="1" ht="9" customHeight="1">
      <c r="A45" s="27" t="s">
        <v>52</v>
      </c>
      <c r="B45" s="31">
        <f>635062+179941</f>
        <v>815003</v>
      </c>
      <c r="C45" s="31">
        <f>2603358+578114</f>
        <v>3181472</v>
      </c>
      <c r="D45" s="4">
        <f>278544+143703</f>
        <v>422247</v>
      </c>
      <c r="E45" s="4">
        <f>121949+196558</f>
        <v>318507</v>
      </c>
      <c r="F45" s="4">
        <f>46966+12617</f>
        <v>59583</v>
      </c>
      <c r="G45" s="4">
        <f>254901+35786</f>
        <v>290687</v>
      </c>
      <c r="H45" s="4">
        <f>5664+8544</f>
        <v>14208</v>
      </c>
      <c r="I45" s="4">
        <f>772874+767310</f>
        <v>1540184</v>
      </c>
    </row>
    <row r="46" spans="1:9" s="2" customFormat="1" ht="9" customHeight="1">
      <c r="A46" s="29" t="s">
        <v>33</v>
      </c>
      <c r="B46" s="24">
        <v>161980</v>
      </c>
      <c r="C46" s="24">
        <v>89953</v>
      </c>
      <c r="D46" s="17">
        <v>46966</v>
      </c>
      <c r="E46" s="16" t="s">
        <v>22</v>
      </c>
      <c r="F46" s="16">
        <v>29110</v>
      </c>
      <c r="G46" s="17">
        <v>3447</v>
      </c>
      <c r="H46" s="17">
        <v>600</v>
      </c>
      <c r="I46" s="17">
        <v>23349</v>
      </c>
    </row>
    <row r="47" spans="1:9" s="2" customFormat="1" ht="9" customHeight="1">
      <c r="A47" s="29" t="s">
        <v>34</v>
      </c>
      <c r="B47" s="24">
        <v>440620</v>
      </c>
      <c r="C47" s="24">
        <v>2288051</v>
      </c>
      <c r="D47" s="17">
        <v>208563</v>
      </c>
      <c r="E47" s="19">
        <v>95690</v>
      </c>
      <c r="F47" s="17">
        <v>17219</v>
      </c>
      <c r="G47" s="17">
        <v>251454</v>
      </c>
      <c r="H47" s="17">
        <v>3985</v>
      </c>
      <c r="I47" s="17">
        <v>748248</v>
      </c>
    </row>
    <row r="48" spans="1:9" s="2" customFormat="1" ht="9" customHeight="1">
      <c r="A48" s="29" t="s">
        <v>35</v>
      </c>
      <c r="B48" s="24">
        <v>32362</v>
      </c>
      <c r="C48" s="24">
        <v>192992</v>
      </c>
      <c r="D48" s="17">
        <v>14835</v>
      </c>
      <c r="E48" s="17">
        <v>2272</v>
      </c>
      <c r="F48" s="17">
        <v>637</v>
      </c>
      <c r="G48" s="16" t="s">
        <v>22</v>
      </c>
      <c r="H48" s="16">
        <v>219</v>
      </c>
      <c r="I48" s="17">
        <v>865</v>
      </c>
    </row>
    <row r="49" spans="1:9" s="2" customFormat="1" ht="9" customHeight="1">
      <c r="A49" s="29" t="s">
        <v>36</v>
      </c>
      <c r="B49" s="24">
        <v>91</v>
      </c>
      <c r="C49" s="24">
        <v>10201</v>
      </c>
      <c r="D49" s="17">
        <v>2480</v>
      </c>
      <c r="E49" s="17">
        <v>399</v>
      </c>
      <c r="F49" s="16" t="s">
        <v>22</v>
      </c>
      <c r="G49" s="16" t="s">
        <v>22</v>
      </c>
      <c r="H49" s="16">
        <v>205</v>
      </c>
      <c r="I49" s="17">
        <v>314</v>
      </c>
    </row>
    <row r="50" spans="1:9" s="2" customFormat="1" ht="9" customHeight="1">
      <c r="A50" s="29" t="s">
        <v>37</v>
      </c>
      <c r="B50" s="32" t="s">
        <v>22</v>
      </c>
      <c r="C50" s="32">
        <v>303</v>
      </c>
      <c r="D50" s="17">
        <v>486</v>
      </c>
      <c r="E50" s="17">
        <v>7307</v>
      </c>
      <c r="F50" s="16" t="s">
        <v>22</v>
      </c>
      <c r="G50" s="16" t="s">
        <v>22</v>
      </c>
      <c r="H50" s="16">
        <v>180</v>
      </c>
      <c r="I50" s="16" t="s">
        <v>22</v>
      </c>
    </row>
    <row r="51" spans="1:9" s="2" customFormat="1" ht="9" customHeight="1">
      <c r="A51" s="29" t="s">
        <v>38</v>
      </c>
      <c r="B51" s="24">
        <v>384</v>
      </c>
      <c r="C51" s="24">
        <v>11892</v>
      </c>
      <c r="D51" s="17">
        <v>28409</v>
      </c>
      <c r="E51" s="17">
        <v>23469</v>
      </c>
      <c r="F51" s="16" t="s">
        <v>22</v>
      </c>
      <c r="G51" s="16" t="s">
        <v>22</v>
      </c>
      <c r="H51" s="16">
        <v>263</v>
      </c>
      <c r="I51" s="17">
        <v>568</v>
      </c>
    </row>
    <row r="52" spans="1:9" s="2" customFormat="1" ht="9" customHeight="1">
      <c r="A52" s="29" t="s">
        <v>39</v>
      </c>
      <c r="B52" s="24">
        <v>29259</v>
      </c>
      <c r="C52" s="24">
        <v>355004</v>
      </c>
      <c r="D52" s="17">
        <v>28846</v>
      </c>
      <c r="E52" s="17">
        <v>104721</v>
      </c>
      <c r="F52" s="17">
        <v>2772</v>
      </c>
      <c r="G52" s="16" t="s">
        <v>22</v>
      </c>
      <c r="H52" s="16">
        <v>6574</v>
      </c>
      <c r="I52" s="17">
        <v>420265</v>
      </c>
    </row>
    <row r="53" spans="1:9" s="2" customFormat="1" ht="9" customHeight="1">
      <c r="A53" s="29" t="s">
        <v>40</v>
      </c>
      <c r="B53" s="24">
        <v>123000</v>
      </c>
      <c r="C53" s="24">
        <v>150000</v>
      </c>
      <c r="D53" s="17">
        <v>21325</v>
      </c>
      <c r="E53" s="17">
        <v>7134</v>
      </c>
      <c r="F53" s="17">
        <v>5000</v>
      </c>
      <c r="G53" s="16" t="s">
        <v>22</v>
      </c>
      <c r="H53" s="16">
        <v>1254</v>
      </c>
      <c r="I53" s="17">
        <v>300000</v>
      </c>
    </row>
    <row r="54" spans="1:9" s="2" customFormat="1" ht="6.75" customHeight="1">
      <c r="A54" s="29"/>
      <c r="B54" s="31"/>
      <c r="C54" s="31"/>
      <c r="D54" s="17"/>
      <c r="E54" s="17"/>
      <c r="F54" s="17"/>
      <c r="G54" s="17"/>
      <c r="H54" s="17"/>
      <c r="I54" s="17"/>
    </row>
    <row r="55" spans="1:9" s="3" customFormat="1" ht="9" customHeight="1">
      <c r="A55" s="27" t="s">
        <v>53</v>
      </c>
      <c r="B55" s="31">
        <v>2522844</v>
      </c>
      <c r="C55" s="31">
        <v>1652595</v>
      </c>
      <c r="D55" s="4">
        <v>1222359</v>
      </c>
      <c r="E55" s="4">
        <v>5220683</v>
      </c>
      <c r="F55" s="4">
        <v>9875</v>
      </c>
      <c r="G55" s="4">
        <v>413959</v>
      </c>
      <c r="H55" s="4">
        <v>40281</v>
      </c>
      <c r="I55" s="4">
        <v>234683</v>
      </c>
    </row>
    <row r="56" spans="1:9" s="2" customFormat="1" ht="9" customHeight="1">
      <c r="A56" s="29" t="s">
        <v>49</v>
      </c>
      <c r="B56" s="24">
        <v>195000</v>
      </c>
      <c r="C56" s="24">
        <v>21000</v>
      </c>
      <c r="D56" s="17">
        <v>52000</v>
      </c>
      <c r="E56" s="17">
        <v>3600</v>
      </c>
      <c r="F56" s="17">
        <v>2900</v>
      </c>
      <c r="G56" s="17">
        <v>163956</v>
      </c>
      <c r="H56" s="17">
        <v>1540</v>
      </c>
      <c r="I56" s="17">
        <v>750</v>
      </c>
    </row>
    <row r="57" spans="1:9" s="2" customFormat="1" ht="9" customHeight="1">
      <c r="A57" s="29" t="s">
        <v>58</v>
      </c>
      <c r="B57" s="24">
        <v>182270</v>
      </c>
      <c r="C57" s="24">
        <v>17371</v>
      </c>
      <c r="D57" s="17">
        <v>17216</v>
      </c>
      <c r="E57" s="17">
        <v>67178</v>
      </c>
      <c r="F57" s="16" t="s">
        <v>22</v>
      </c>
      <c r="G57" s="17">
        <v>3165</v>
      </c>
      <c r="H57" s="17">
        <v>945</v>
      </c>
      <c r="I57" s="17">
        <v>100</v>
      </c>
    </row>
    <row r="58" spans="1:9" s="2" customFormat="1" ht="9" customHeight="1">
      <c r="A58" s="29" t="s">
        <v>41</v>
      </c>
      <c r="B58" s="24">
        <v>718143</v>
      </c>
      <c r="C58" s="24">
        <v>111100</v>
      </c>
      <c r="D58" s="17">
        <v>240820</v>
      </c>
      <c r="E58" s="17">
        <v>1135800</v>
      </c>
      <c r="F58" s="16" t="s">
        <v>22</v>
      </c>
      <c r="G58" s="16" t="s">
        <v>22</v>
      </c>
      <c r="H58" s="16">
        <v>5750</v>
      </c>
      <c r="I58" s="17">
        <v>42700</v>
      </c>
    </row>
    <row r="59" spans="1:9" s="2" customFormat="1" ht="9" customHeight="1">
      <c r="A59" s="29" t="s">
        <v>42</v>
      </c>
      <c r="B59" s="24">
        <v>902903</v>
      </c>
      <c r="C59" s="24">
        <v>1214969</v>
      </c>
      <c r="D59" s="17">
        <v>665733</v>
      </c>
      <c r="E59" s="17">
        <v>1763422</v>
      </c>
      <c r="F59" s="17">
        <v>4900</v>
      </c>
      <c r="G59" s="17">
        <v>128200</v>
      </c>
      <c r="H59" s="17">
        <v>24546</v>
      </c>
      <c r="I59" s="17">
        <v>169004</v>
      </c>
    </row>
    <row r="60" spans="1:9" s="2" customFormat="1" ht="9" customHeight="1">
      <c r="A60" s="29" t="s">
        <v>43</v>
      </c>
      <c r="B60" s="24">
        <v>8</v>
      </c>
      <c r="C60" s="24">
        <v>42108</v>
      </c>
      <c r="D60" s="17">
        <v>968</v>
      </c>
      <c r="E60" s="17">
        <v>256109</v>
      </c>
      <c r="F60" s="16" t="s">
        <v>22</v>
      </c>
      <c r="G60" s="16" t="s">
        <v>22</v>
      </c>
      <c r="H60" s="16">
        <v>740</v>
      </c>
      <c r="I60" s="17">
        <v>2890</v>
      </c>
    </row>
    <row r="61" spans="1:9" s="2" customFormat="1" ht="9" customHeight="1">
      <c r="A61" s="29" t="s">
        <v>44</v>
      </c>
      <c r="B61" s="32" t="s">
        <v>22</v>
      </c>
      <c r="C61" s="32">
        <v>43193</v>
      </c>
      <c r="D61" s="17">
        <v>675</v>
      </c>
      <c r="E61" s="17">
        <v>132707</v>
      </c>
      <c r="F61" s="16" t="s">
        <v>22</v>
      </c>
      <c r="G61" s="16" t="s">
        <v>22</v>
      </c>
      <c r="H61" s="16">
        <v>557</v>
      </c>
      <c r="I61" s="17">
        <v>10</v>
      </c>
    </row>
    <row r="62" spans="1:9" s="2" customFormat="1" ht="9" customHeight="1">
      <c r="A62" s="29" t="s">
        <v>48</v>
      </c>
      <c r="B62" s="24">
        <v>58</v>
      </c>
      <c r="C62" s="24">
        <v>700</v>
      </c>
      <c r="D62" s="17">
        <v>6662</v>
      </c>
      <c r="E62" s="17">
        <v>66872</v>
      </c>
      <c r="F62" s="16" t="s">
        <v>22</v>
      </c>
      <c r="G62" s="16" t="s">
        <v>22</v>
      </c>
      <c r="H62" s="16">
        <v>475</v>
      </c>
      <c r="I62" s="17">
        <v>1150</v>
      </c>
    </row>
    <row r="63" spans="1:9" s="2" customFormat="1" ht="9" customHeight="1">
      <c r="A63" s="29" t="s">
        <v>45</v>
      </c>
      <c r="B63" s="24">
        <v>8290</v>
      </c>
      <c r="C63" s="24">
        <v>2</v>
      </c>
      <c r="D63" s="17">
        <v>30690</v>
      </c>
      <c r="E63" s="17">
        <v>111110</v>
      </c>
      <c r="F63" s="17">
        <v>20</v>
      </c>
      <c r="G63" s="17">
        <v>40980</v>
      </c>
      <c r="H63" s="17">
        <v>580</v>
      </c>
      <c r="I63" s="17">
        <v>2702</v>
      </c>
    </row>
    <row r="64" spans="1:9" s="2" customFormat="1" ht="9" customHeight="1">
      <c r="A64" s="29"/>
      <c r="B64" s="31"/>
      <c r="C64" s="31"/>
      <c r="D64" s="17"/>
      <c r="E64" s="17"/>
      <c r="F64" s="17"/>
      <c r="G64" s="17"/>
      <c r="H64" s="17"/>
      <c r="I64" s="17"/>
    </row>
    <row r="65" spans="1:9" s="3" customFormat="1" ht="9" customHeight="1">
      <c r="A65" s="27" t="s">
        <v>54</v>
      </c>
      <c r="B65" s="31">
        <v>104140</v>
      </c>
      <c r="C65" s="31">
        <v>6254</v>
      </c>
      <c r="D65" s="4">
        <v>17631</v>
      </c>
      <c r="E65" s="4">
        <v>13097</v>
      </c>
      <c r="F65" s="4">
        <v>7522</v>
      </c>
      <c r="G65" s="18" t="s">
        <v>22</v>
      </c>
      <c r="H65" s="18">
        <v>95</v>
      </c>
      <c r="I65" s="4">
        <v>700</v>
      </c>
    </row>
    <row r="66" spans="1:9" s="2" customFormat="1" ht="9" customHeight="1">
      <c r="A66" s="29" t="s">
        <v>46</v>
      </c>
      <c r="B66" s="24">
        <v>100590</v>
      </c>
      <c r="C66" s="24">
        <v>4570</v>
      </c>
      <c r="D66" s="17">
        <v>12600</v>
      </c>
      <c r="E66" s="17">
        <v>12910</v>
      </c>
      <c r="F66" s="17">
        <v>7250</v>
      </c>
      <c r="G66" s="16" t="s">
        <v>22</v>
      </c>
      <c r="H66" s="16">
        <v>90</v>
      </c>
      <c r="I66" s="17">
        <v>700</v>
      </c>
    </row>
    <row r="67" spans="1:9" s="2" customFormat="1" ht="9" customHeight="1">
      <c r="A67" s="29" t="s">
        <v>47</v>
      </c>
      <c r="B67" s="24">
        <v>3550</v>
      </c>
      <c r="C67" s="24">
        <v>1565</v>
      </c>
      <c r="D67" s="17">
        <v>5000</v>
      </c>
      <c r="E67" s="16" t="s">
        <v>22</v>
      </c>
      <c r="F67" s="16">
        <v>272</v>
      </c>
      <c r="G67" s="16" t="s">
        <v>22</v>
      </c>
      <c r="H67" s="16" t="s">
        <v>22</v>
      </c>
      <c r="I67" s="16" t="s">
        <v>22</v>
      </c>
    </row>
    <row r="68" spans="1:9" s="2" customFormat="1" ht="9" customHeight="1">
      <c r="A68" s="23"/>
      <c r="B68" s="23"/>
      <c r="C68" s="23"/>
      <c r="D68" s="23"/>
      <c r="E68" s="23"/>
      <c r="F68" s="23"/>
      <c r="G68" s="23"/>
      <c r="H68" s="23"/>
      <c r="I68" s="23"/>
    </row>
    <row r="69" spans="1:9" s="2" customFormat="1" ht="9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s="2" customFormat="1" ht="9" customHeight="1">
      <c r="A70" s="12" t="s">
        <v>59</v>
      </c>
      <c r="B70" s="20"/>
      <c r="C70" s="20"/>
      <c r="D70" s="20"/>
      <c r="E70" s="20"/>
      <c r="F70" s="20"/>
      <c r="G70" s="20"/>
      <c r="H70" s="20"/>
      <c r="I70" s="20"/>
    </row>
    <row r="71" spans="1:9" s="2" customFormat="1" ht="9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s="2" customFormat="1" ht="9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s="2" customFormat="1" ht="9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ht="9" customHeight="1"/>
  </sheetData>
  <mergeCells count="1">
    <mergeCell ref="G5:G7"/>
  </mergeCells>
  <printOptions horizontalCentered="1"/>
  <pageMargins left="0.984251968503937" right="1.299212598425197" top="0.984251968503937" bottom="1.7716535433070868" header="0" footer="1.4566929133858268"/>
  <pageSetup horizontalDpi="200" verticalDpi="200" orientation="portrait" paperSize="9" r:id="rId1"/>
  <headerFooter alignWithMargins="0">
    <oddFooter>&amp;C91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2006-01-24T10:52:05Z</cp:lastPrinted>
  <dcterms:created xsi:type="dcterms:W3CDTF">1998-05-26T10:44:15Z</dcterms:created>
  <dcterms:modified xsi:type="dcterms:W3CDTF">2002-11-21T09:47:34Z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