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575" windowHeight="6030" firstSheet="1" activeTab="4"/>
  </bookViews>
  <sheets>
    <sheet name="Tavola1.2 (6)" sheetId="1" r:id="rId1"/>
    <sheet name="Tavola1.2 (5)" sheetId="2" r:id="rId2"/>
    <sheet name="Tavola1.2 (3)" sheetId="3" r:id="rId3"/>
    <sheet name="Tavola1.2 (2)" sheetId="4" r:id="rId4"/>
    <sheet name="Tavola1.2" sheetId="5" r:id="rId5"/>
  </sheets>
  <definedNames/>
  <calcPr fullCalcOnLoad="1"/>
</workbook>
</file>

<file path=xl/sharedStrings.xml><?xml version="1.0" encoding="utf-8"?>
<sst xmlns="http://schemas.openxmlformats.org/spreadsheetml/2006/main" count="294" uniqueCount="47">
  <si>
    <t>Trento</t>
  </si>
  <si>
    <t>ITALIA</t>
  </si>
  <si>
    <t>REGIONI</t>
  </si>
  <si>
    <t>Bolzano-Bozen</t>
  </si>
  <si>
    <t>Per ettaro</t>
  </si>
  <si>
    <t>Totale</t>
  </si>
  <si>
    <t>Raccolta</t>
  </si>
  <si>
    <t>ALBICOCCO</t>
  </si>
  <si>
    <t>CILIEGIO</t>
  </si>
  <si>
    <t>PESCO</t>
  </si>
  <si>
    <t>NETTARINE</t>
  </si>
  <si>
    <t>SUSINO</t>
  </si>
  <si>
    <t>MELO</t>
  </si>
  <si>
    <t>PERO</t>
  </si>
  <si>
    <t>ACTINIDIA  O  KIWI</t>
  </si>
  <si>
    <t>NOCCIOLO</t>
  </si>
  <si>
    <t>MANDORLE</t>
  </si>
  <si>
    <t>Piemonte</t>
  </si>
  <si>
    <t>Valle d'Aosta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</si>
  <si>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</si>
  <si>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</si>
  <si>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</si>
  <si>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</si>
  <si>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</si>
  <si>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</si>
  <si>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</si>
  <si>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</si>
  <si>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</si>
  <si>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</si>
  <si>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</si>
  <si>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</si>
  <si>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</si>
  <si>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</si>
  <si>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</si>
  <si>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Mezzogiorno</t>
  </si>
  <si>
    <t>Nord</t>
  </si>
  <si>
    <t>Centro</t>
  </si>
  <si>
    <t xml:space="preserve">Superficie </t>
  </si>
  <si>
    <t>Produzione</t>
  </si>
  <si>
    <t>In  produzione</t>
  </si>
  <si>
    <t>Trentino-Alto Adige</t>
  </si>
  <si>
    <t>Friuli-Venezia Giulia</t>
  </si>
  <si>
    <t>Emilia-Romagna</t>
  </si>
  <si>
    <r>
      <t>Tavola  3.20 -  Principali colture frutticole per regione -  Anno  2002</t>
    </r>
    <r>
      <rPr>
        <i/>
        <sz val="9"/>
        <rFont val="Arial"/>
        <family val="2"/>
      </rPr>
      <t xml:space="preserve">  (superficie in ettari,  produzione</t>
    </r>
  </si>
  <si>
    <r>
      <t xml:space="preserve">                        </t>
    </r>
    <r>
      <rPr>
        <i/>
        <sz val="9"/>
        <rFont val="Arial"/>
        <family val="2"/>
      </rPr>
      <t xml:space="preserve"> in quintali)</t>
    </r>
  </si>
  <si>
    <r>
      <t xml:space="preserve">Tavola   3.20 </t>
    </r>
    <r>
      <rPr>
        <sz val="9"/>
        <rFont val="Arial"/>
        <family val="2"/>
      </rPr>
      <t xml:space="preserve"> segue</t>
    </r>
    <r>
      <rPr>
        <b/>
        <sz val="9"/>
        <rFont val="Arial"/>
        <family val="2"/>
      </rPr>
      <t xml:space="preserve">  -  Principali  colture  frutticole  per  regione  -  Anno  2002</t>
    </r>
    <r>
      <rPr>
        <i/>
        <sz val="9"/>
        <rFont val="Arial"/>
        <family val="2"/>
      </rPr>
      <t xml:space="preserve">   (superficie in ettari,  </t>
    </r>
  </si>
  <si>
    <r>
      <t xml:space="preserve">                                     </t>
    </r>
    <r>
      <rPr>
        <i/>
        <sz val="9"/>
        <rFont val="Arial"/>
        <family val="2"/>
      </rPr>
      <t xml:space="preserve"> produzione in quintali)</t>
    </r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</si>
</sst>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_-* #,##0.000_-;\-* #,##0.000_-;_-* &quot;-&quot;_-;_-@_-"/>
    <numFmt numFmtId="174" formatCode="_-* #,##0.0_-;\-* #,##0.0_-;_-* &quot;-&quot;??_-;_-@_-"/>
    <numFmt numFmtId="175" formatCode="_-* #,##0_-;\-* #,##0_-;_-* &quot;-&quot;??_-;_-@_-"/>
    <numFmt numFmtId="176" formatCode="0.000000"/>
    <numFmt numFmtId="177" formatCode="0.00000"/>
    <numFmt numFmtId="178" formatCode="0.0000"/>
    <numFmt numFmtId="179" formatCode="0.000"/>
  </numFmts>
  <fonts count="7">
    <font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16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1" fontId="3" fillId="0" borderId="0" xfId="16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41" fontId="1" fillId="0" borderId="1" xfId="16" applyFont="1" applyBorder="1" applyAlignment="1">
      <alignment/>
    </xf>
    <xf numFmtId="0" fontId="1" fillId="0" borderId="0" xfId="0" applyFont="1" applyBorder="1" applyAlignment="1">
      <alignment/>
    </xf>
    <xf numFmtId="41" fontId="1" fillId="0" borderId="0" xfId="16" applyFont="1" applyBorder="1" applyAlignment="1">
      <alignment/>
    </xf>
    <xf numFmtId="41" fontId="1" fillId="0" borderId="0" xfId="16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/>
    </xf>
    <xf numFmtId="41" fontId="6" fillId="0" borderId="0" xfId="16" applyFont="1" applyAlignment="1">
      <alignment/>
    </xf>
    <xf numFmtId="0" fontId="6" fillId="0" borderId="1" xfId="0" applyFont="1" applyBorder="1" applyAlignment="1">
      <alignment/>
    </xf>
    <xf numFmtId="17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41" fontId="2" fillId="0" borderId="0" xfId="16" applyFont="1" applyAlignment="1">
      <alignment/>
    </xf>
    <xf numFmtId="170" fontId="6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75" fontId="1" fillId="0" borderId="0" xfId="15" applyNumberFormat="1" applyFont="1" applyAlignment="1">
      <alignment/>
    </xf>
    <xf numFmtId="175" fontId="1" fillId="0" borderId="0" xfId="15" applyNumberFormat="1" applyFont="1" applyAlignment="1">
      <alignment/>
    </xf>
    <xf numFmtId="175" fontId="2" fillId="0" borderId="0" xfId="15" applyNumberFormat="1" applyFont="1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175" fontId="1" fillId="0" borderId="1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1" xfId="0" applyFont="1" applyBorder="1" applyAlignment="1">
      <alignment horizontal="right" vertical="center"/>
    </xf>
    <xf numFmtId="41" fontId="1" fillId="0" borderId="1" xfId="16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41" fontId="1" fillId="0" borderId="2" xfId="16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0"/>
  <sheetViews>
    <sheetView workbookViewId="0" topLeftCell="A1">
      <selection activeCell="I27" sqref="I27"/>
    </sheetView>
  </sheetViews>
  <sheetFormatPr defaultColWidth="9.140625" defaultRowHeight="12.75"/>
  <cols>
    <col min="1" max="1" width="12.421875" style="1" customWidth="1"/>
    <col min="2" max="2" width="12.7109375" style="1" customWidth="1"/>
    <col min="3" max="3" width="12.7109375" style="2" customWidth="1"/>
    <col min="4" max="4" width="0.42578125" style="2" customWidth="1"/>
    <col min="5" max="5" width="12.140625" style="1" customWidth="1"/>
    <col min="6" max="7" width="13.421875" style="2" customWidth="1"/>
    <col min="8" max="16384" width="9.140625" style="1" customWidth="1"/>
  </cols>
  <sheetData>
    <row r="2" spans="1:7" s="4" customFormat="1" ht="12" customHeight="1">
      <c r="A2" s="6" t="s">
        <v>45</v>
      </c>
      <c r="B2" s="6"/>
      <c r="C2" s="5"/>
      <c r="D2" s="5"/>
      <c r="F2" s="5"/>
      <c r="G2" s="5"/>
    </row>
    <row r="3" spans="1:7" s="4" customFormat="1" ht="12" customHeight="1">
      <c r="A3" s="6" t="s">
        <v>46</v>
      </c>
      <c r="B3" s="6"/>
      <c r="C3" s="5"/>
      <c r="D3" s="5"/>
      <c r="F3" s="5"/>
      <c r="G3" s="5"/>
    </row>
    <row r="4" spans="1:7" ht="9">
      <c r="A4" s="7"/>
      <c r="B4" s="7"/>
      <c r="C4" s="8"/>
      <c r="D4" s="8"/>
      <c r="E4" s="7"/>
      <c r="F4" s="8"/>
      <c r="G4" s="8"/>
    </row>
    <row r="5" spans="1:7" ht="15.75" customHeight="1">
      <c r="A5" s="35" t="s">
        <v>2</v>
      </c>
      <c r="B5" s="32" t="s">
        <v>37</v>
      </c>
      <c r="C5" s="32"/>
      <c r="D5" s="11"/>
      <c r="E5" s="33" t="s">
        <v>38</v>
      </c>
      <c r="F5" s="33"/>
      <c r="G5" s="33"/>
    </row>
    <row r="6" spans="1:7" ht="14.25" customHeight="1">
      <c r="A6" s="36" t="s">
        <v>2</v>
      </c>
      <c r="B6" s="30" t="s">
        <v>5</v>
      </c>
      <c r="C6" s="30" t="s">
        <v>39</v>
      </c>
      <c r="D6" s="31"/>
      <c r="E6" s="30" t="s">
        <v>4</v>
      </c>
      <c r="F6" s="31" t="s">
        <v>5</v>
      </c>
      <c r="G6" s="31" t="s">
        <v>6</v>
      </c>
    </row>
    <row r="7" spans="1:7" ht="9" customHeight="1">
      <c r="A7" s="9"/>
      <c r="B7" s="9"/>
      <c r="C7" s="11"/>
      <c r="D7" s="11"/>
      <c r="E7" s="12"/>
      <c r="F7" s="11"/>
      <c r="G7" s="11"/>
    </row>
    <row r="8" spans="1:13" ht="12" customHeight="1">
      <c r="A8" s="34" t="s">
        <v>16</v>
      </c>
      <c r="B8" s="34"/>
      <c r="C8" s="34"/>
      <c r="D8" s="34"/>
      <c r="E8" s="34"/>
      <c r="F8" s="34"/>
      <c r="G8" s="34"/>
      <c r="H8" s="23"/>
      <c r="I8" s="23"/>
      <c r="J8" s="23"/>
      <c r="K8" s="23"/>
      <c r="L8" s="23"/>
      <c r="M8" s="23"/>
    </row>
    <row r="9" spans="8:13" ht="9">
      <c r="H9" s="23"/>
      <c r="I9" s="23"/>
      <c r="J9" s="23"/>
      <c r="K9" s="23"/>
      <c r="L9" s="23"/>
      <c r="M9" s="23"/>
    </row>
    <row r="10" spans="1:13" ht="9">
      <c r="A10" s="1" t="s">
        <v>20</v>
      </c>
      <c r="B10" s="2">
        <v>4</v>
      </c>
      <c r="C10" s="2">
        <v>4</v>
      </c>
      <c r="E10" s="16">
        <f>+F10/C10</f>
        <v>3.5</v>
      </c>
      <c r="F10" s="17">
        <v>14</v>
      </c>
      <c r="G10" s="17">
        <v>14</v>
      </c>
      <c r="H10" s="23"/>
      <c r="I10" s="23"/>
      <c r="J10" s="23"/>
      <c r="K10" s="23"/>
      <c r="L10" s="23"/>
      <c r="M10" s="23"/>
    </row>
    <row r="11" spans="1:13" ht="9">
      <c r="A11" s="1" t="s">
        <v>22</v>
      </c>
      <c r="B11" s="2">
        <v>6</v>
      </c>
      <c r="C11" s="2">
        <v>6</v>
      </c>
      <c r="E11" s="16">
        <f aca="true" t="shared" si="0" ref="E11:E23">+F11/C11</f>
        <v>13.833333333333334</v>
      </c>
      <c r="F11" s="17">
        <v>83</v>
      </c>
      <c r="G11" s="17">
        <v>76</v>
      </c>
      <c r="H11" s="23"/>
      <c r="I11" s="23"/>
      <c r="J11" s="23"/>
      <c r="K11" s="23"/>
      <c r="L11" s="23"/>
      <c r="M11" s="23"/>
    </row>
    <row r="12" spans="1:13" ht="9">
      <c r="A12" s="1" t="s">
        <v>25</v>
      </c>
      <c r="B12" s="2">
        <v>15</v>
      </c>
      <c r="C12" s="2">
        <v>15</v>
      </c>
      <c r="E12" s="16">
        <f t="shared" si="0"/>
        <v>8</v>
      </c>
      <c r="F12" s="17">
        <v>120</v>
      </c>
      <c r="G12" s="17">
        <v>84</v>
      </c>
      <c r="H12" s="23"/>
      <c r="I12" s="23"/>
      <c r="J12" s="23"/>
      <c r="K12" s="23"/>
      <c r="L12" s="23"/>
      <c r="M12" s="23"/>
    </row>
    <row r="13" spans="1:13" ht="9">
      <c r="A13" s="1" t="s">
        <v>26</v>
      </c>
      <c r="B13" s="2">
        <v>422</v>
      </c>
      <c r="C13" s="2">
        <v>422</v>
      </c>
      <c r="E13" s="16">
        <f t="shared" si="0"/>
        <v>2.31042654028436</v>
      </c>
      <c r="F13" s="17">
        <v>975</v>
      </c>
      <c r="G13" s="17">
        <v>960</v>
      </c>
      <c r="H13" s="23"/>
      <c r="I13" s="23"/>
      <c r="J13" s="23"/>
      <c r="K13" s="23"/>
      <c r="L13" s="23"/>
      <c r="M13" s="23"/>
    </row>
    <row r="14" spans="1:13" s="3" customFormat="1" ht="9">
      <c r="A14" s="1" t="s">
        <v>28</v>
      </c>
      <c r="B14" s="2">
        <v>46</v>
      </c>
      <c r="C14" s="2">
        <v>46</v>
      </c>
      <c r="D14" s="2"/>
      <c r="E14" s="16">
        <f t="shared" si="0"/>
        <v>23</v>
      </c>
      <c r="F14" s="17">
        <v>1058</v>
      </c>
      <c r="G14" s="17">
        <v>1058</v>
      </c>
      <c r="H14" s="23"/>
      <c r="I14" s="23"/>
      <c r="J14" s="23"/>
      <c r="K14" s="23"/>
      <c r="L14" s="23"/>
      <c r="M14" s="23"/>
    </row>
    <row r="15" spans="1:13" ht="9">
      <c r="A15" s="1" t="s">
        <v>29</v>
      </c>
      <c r="B15" s="2">
        <v>31960</v>
      </c>
      <c r="C15" s="2">
        <v>31904</v>
      </c>
      <c r="E15" s="16">
        <f t="shared" si="0"/>
        <v>15.374623871614844</v>
      </c>
      <c r="F15" s="17">
        <v>490512</v>
      </c>
      <c r="G15" s="17">
        <v>488555</v>
      </c>
      <c r="H15" s="23"/>
      <c r="I15" s="23"/>
      <c r="J15" s="23"/>
      <c r="K15" s="23"/>
      <c r="L15" s="23"/>
      <c r="M15" s="23"/>
    </row>
    <row r="16" spans="1:13" ht="9">
      <c r="A16" s="1" t="s">
        <v>30</v>
      </c>
      <c r="B16" s="2">
        <v>60</v>
      </c>
      <c r="C16" s="2">
        <v>60</v>
      </c>
      <c r="E16" s="16">
        <f t="shared" si="0"/>
        <v>58.333333333333336</v>
      </c>
      <c r="F16" s="17">
        <v>3500</v>
      </c>
      <c r="G16" s="17">
        <v>3500</v>
      </c>
      <c r="H16" s="23"/>
      <c r="I16" s="23"/>
      <c r="J16" s="23"/>
      <c r="K16" s="23"/>
      <c r="L16" s="23"/>
      <c r="M16" s="23"/>
    </row>
    <row r="17" spans="1:13" ht="9">
      <c r="A17" s="1" t="s">
        <v>31</v>
      </c>
      <c r="B17" s="2">
        <v>749</v>
      </c>
      <c r="C17" s="2">
        <v>726</v>
      </c>
      <c r="E17" s="16">
        <f t="shared" si="0"/>
        <v>16.203856749311296</v>
      </c>
      <c r="F17" s="17">
        <v>11764</v>
      </c>
      <c r="G17" s="17">
        <v>11280</v>
      </c>
      <c r="H17" s="23"/>
      <c r="I17" s="23"/>
      <c r="J17" s="23"/>
      <c r="K17" s="23"/>
      <c r="L17" s="23"/>
      <c r="M17" s="23"/>
    </row>
    <row r="18" spans="1:13" ht="9">
      <c r="A18" s="1" t="s">
        <v>32</v>
      </c>
      <c r="B18" s="2">
        <v>50311</v>
      </c>
      <c r="C18" s="2">
        <v>50069</v>
      </c>
      <c r="E18" s="16">
        <f t="shared" si="0"/>
        <v>12.184784996704547</v>
      </c>
      <c r="F18" s="17">
        <v>610080</v>
      </c>
      <c r="G18" s="17">
        <v>521396</v>
      </c>
      <c r="H18" s="23"/>
      <c r="I18" s="23"/>
      <c r="J18" s="23"/>
      <c r="K18" s="23"/>
      <c r="L18" s="23"/>
      <c r="M18" s="23"/>
    </row>
    <row r="19" spans="1:13" ht="9.75" customHeight="1">
      <c r="A19" s="1" t="s">
        <v>33</v>
      </c>
      <c r="B19" s="2">
        <v>2833</v>
      </c>
      <c r="C19" s="2">
        <v>2788</v>
      </c>
      <c r="E19" s="16">
        <f t="shared" si="0"/>
        <v>7.886657101865136</v>
      </c>
      <c r="F19" s="17">
        <v>21988</v>
      </c>
      <c r="G19" s="17">
        <v>21988</v>
      </c>
      <c r="H19" s="23"/>
      <c r="I19" s="23"/>
      <c r="J19" s="23"/>
      <c r="K19" s="23"/>
      <c r="L19" s="23"/>
      <c r="M19" s="23"/>
    </row>
    <row r="20" spans="1:13" s="13" customFormat="1" ht="9">
      <c r="A20" s="13" t="s">
        <v>1</v>
      </c>
      <c r="B20" s="14">
        <f>SUM(B10:B19)</f>
        <v>86406</v>
      </c>
      <c r="C20" s="14">
        <f>SUM(C10:C19)</f>
        <v>86040</v>
      </c>
      <c r="D20" s="14"/>
      <c r="E20" s="20">
        <f t="shared" si="0"/>
        <v>13.250743840074383</v>
      </c>
      <c r="F20" s="18">
        <f>SUM(F10:F19)</f>
        <v>1140094</v>
      </c>
      <c r="G20" s="18">
        <f>SUM(G10:G19)</f>
        <v>1048911</v>
      </c>
      <c r="H20" s="23"/>
      <c r="I20" s="23"/>
      <c r="J20" s="23"/>
      <c r="K20" s="23"/>
      <c r="L20" s="23"/>
      <c r="M20" s="23"/>
    </row>
    <row r="21" spans="1:13" s="13" customFormat="1" ht="9">
      <c r="A21" s="13" t="s">
        <v>35</v>
      </c>
      <c r="B21" s="14">
        <f>SUM(B10)</f>
        <v>4</v>
      </c>
      <c r="C21" s="14">
        <f>SUM(C10)</f>
        <v>4</v>
      </c>
      <c r="D21" s="14"/>
      <c r="E21" s="20">
        <f t="shared" si="0"/>
        <v>3.5</v>
      </c>
      <c r="F21" s="18">
        <f>SUM(F10)</f>
        <v>14</v>
      </c>
      <c r="G21" s="18">
        <f>SUM(G10)</f>
        <v>14</v>
      </c>
      <c r="H21" s="23"/>
      <c r="I21" s="23"/>
      <c r="J21" s="23"/>
      <c r="K21" s="23"/>
      <c r="L21" s="23"/>
      <c r="M21" s="23"/>
    </row>
    <row r="22" spans="1:13" s="13" customFormat="1" ht="9">
      <c r="A22" s="13" t="s">
        <v>36</v>
      </c>
      <c r="B22" s="14">
        <f>SUM(B11:B12)</f>
        <v>21</v>
      </c>
      <c r="C22" s="14">
        <f>SUM(C11:C12)</f>
        <v>21</v>
      </c>
      <c r="D22" s="14"/>
      <c r="E22" s="20">
        <f t="shared" si="0"/>
        <v>9.666666666666666</v>
      </c>
      <c r="F22" s="18">
        <f>SUM(F11:F12)</f>
        <v>203</v>
      </c>
      <c r="G22" s="18">
        <f>SUM(G11:G12)</f>
        <v>160</v>
      </c>
      <c r="H22" s="23"/>
      <c r="I22" s="23"/>
      <c r="J22" s="23"/>
      <c r="K22" s="23"/>
      <c r="L22" s="23"/>
      <c r="M22" s="23"/>
    </row>
    <row r="23" spans="1:13" s="13" customFormat="1" ht="9">
      <c r="A23" s="13" t="s">
        <v>34</v>
      </c>
      <c r="B23" s="14">
        <f>SUM(B13:B19)</f>
        <v>86381</v>
      </c>
      <c r="C23" s="14">
        <f>SUM(C13:C19)</f>
        <v>86015</v>
      </c>
      <c r="D23" s="14"/>
      <c r="E23" s="20">
        <f t="shared" si="0"/>
        <v>13.252072312968668</v>
      </c>
      <c r="F23" s="18">
        <f>SUM(F13:F19)</f>
        <v>1139877</v>
      </c>
      <c r="G23" s="18">
        <f>SUM(G13:G19)</f>
        <v>1048737</v>
      </c>
      <c r="H23" s="23"/>
      <c r="I23" s="23"/>
      <c r="J23" s="23"/>
      <c r="K23" s="23"/>
      <c r="L23" s="23"/>
      <c r="M23" s="23"/>
    </row>
    <row r="24" spans="2:7" ht="9">
      <c r="B24" s="28"/>
      <c r="C24" s="28"/>
      <c r="F24" s="28"/>
      <c r="G24" s="28"/>
    </row>
    <row r="26" spans="1:13" ht="12" customHeight="1">
      <c r="A26" s="34" t="s">
        <v>14</v>
      </c>
      <c r="B26" s="34"/>
      <c r="C26" s="34"/>
      <c r="D26" s="34"/>
      <c r="E26" s="34"/>
      <c r="F26" s="34"/>
      <c r="G26" s="34"/>
      <c r="H26" s="23"/>
      <c r="I26" s="23"/>
      <c r="J26" s="23"/>
      <c r="K26" s="23"/>
      <c r="L26" s="23"/>
      <c r="M26" s="23"/>
    </row>
    <row r="27" spans="8:13" ht="9">
      <c r="H27" s="23"/>
      <c r="I27" s="23"/>
      <c r="J27" s="23"/>
      <c r="K27" s="23"/>
      <c r="L27" s="23"/>
      <c r="M27" s="23"/>
    </row>
    <row r="28" spans="1:13" ht="9">
      <c r="A28" s="1" t="s">
        <v>17</v>
      </c>
      <c r="B28" s="17">
        <v>4400</v>
      </c>
      <c r="C28" s="1">
        <v>4039</v>
      </c>
      <c r="E28" s="16">
        <f>+F28/C28</f>
        <v>201.76083188908146</v>
      </c>
      <c r="F28" s="17">
        <v>814912</v>
      </c>
      <c r="G28" s="17">
        <v>814800</v>
      </c>
      <c r="H28" s="23"/>
      <c r="I28" s="23"/>
      <c r="J28" s="23"/>
      <c r="K28" s="23"/>
      <c r="L28" s="23"/>
      <c r="M28" s="23"/>
    </row>
    <row r="29" spans="1:13" ht="9">
      <c r="A29" s="1" t="s">
        <v>19</v>
      </c>
      <c r="B29" s="17">
        <v>422</v>
      </c>
      <c r="C29" s="1">
        <v>202</v>
      </c>
      <c r="E29" s="16">
        <f aca="true" t="shared" si="1" ref="E29:E50">+F29/C29</f>
        <v>156.7128712871287</v>
      </c>
      <c r="F29" s="17">
        <v>31656</v>
      </c>
      <c r="G29" s="17">
        <v>31523</v>
      </c>
      <c r="H29" s="23"/>
      <c r="I29" s="23"/>
      <c r="J29" s="23"/>
      <c r="K29" s="23"/>
      <c r="L29" s="23"/>
      <c r="M29" s="23"/>
    </row>
    <row r="30" spans="1:13" ht="9">
      <c r="A30" s="1" t="s">
        <v>40</v>
      </c>
      <c r="B30" s="23">
        <f>SUM(B31:B32)</f>
        <v>120</v>
      </c>
      <c r="C30" s="23">
        <f>SUM(C31:C32)</f>
        <v>117</v>
      </c>
      <c r="E30" s="16">
        <f t="shared" si="1"/>
        <v>194.10256410256412</v>
      </c>
      <c r="F30" s="23">
        <f>SUM(F31:F32)</f>
        <v>22710</v>
      </c>
      <c r="G30" s="23">
        <f>SUM(G31:G32)</f>
        <v>22685</v>
      </c>
      <c r="H30" s="23"/>
      <c r="I30" s="23"/>
      <c r="J30" s="23"/>
      <c r="K30" s="23"/>
      <c r="L30" s="23"/>
      <c r="M30" s="23"/>
    </row>
    <row r="31" spans="1:13" s="3" customFormat="1" ht="9">
      <c r="A31" s="3" t="s">
        <v>3</v>
      </c>
      <c r="B31" s="17">
        <v>5</v>
      </c>
      <c r="C31" s="1">
        <v>5</v>
      </c>
      <c r="D31" s="19"/>
      <c r="E31" s="21">
        <f t="shared" si="1"/>
        <v>270</v>
      </c>
      <c r="F31" s="17">
        <v>1350</v>
      </c>
      <c r="G31" s="17">
        <v>1325</v>
      </c>
      <c r="H31" s="23"/>
      <c r="I31" s="23"/>
      <c r="J31" s="23"/>
      <c r="K31" s="23"/>
      <c r="L31" s="23"/>
      <c r="M31" s="23"/>
    </row>
    <row r="32" spans="1:13" s="3" customFormat="1" ht="9">
      <c r="A32" s="3" t="s">
        <v>0</v>
      </c>
      <c r="B32" s="17">
        <v>115</v>
      </c>
      <c r="C32" s="1">
        <v>112</v>
      </c>
      <c r="D32" s="19"/>
      <c r="E32" s="21">
        <f t="shared" si="1"/>
        <v>190.71428571428572</v>
      </c>
      <c r="F32" s="17">
        <v>21360</v>
      </c>
      <c r="G32" s="17">
        <v>21360</v>
      </c>
      <c r="H32" s="23"/>
      <c r="I32" s="23"/>
      <c r="J32" s="23"/>
      <c r="K32" s="23"/>
      <c r="L32" s="23"/>
      <c r="M32" s="23"/>
    </row>
    <row r="33" spans="1:13" ht="9">
      <c r="A33" s="1" t="s">
        <v>20</v>
      </c>
      <c r="B33" s="17">
        <v>3112</v>
      </c>
      <c r="C33" s="1">
        <v>2739</v>
      </c>
      <c r="E33" s="16">
        <f t="shared" si="1"/>
        <v>189.46294267981014</v>
      </c>
      <c r="F33" s="17">
        <v>518939</v>
      </c>
      <c r="G33" s="17">
        <v>508134</v>
      </c>
      <c r="H33" s="23"/>
      <c r="I33" s="23"/>
      <c r="J33" s="23"/>
      <c r="K33" s="23"/>
      <c r="L33" s="23"/>
      <c r="M33" s="23"/>
    </row>
    <row r="34" spans="1:13" ht="9">
      <c r="A34" s="1" t="s">
        <v>41</v>
      </c>
      <c r="B34" s="17">
        <v>571</v>
      </c>
      <c r="C34" s="1">
        <v>529</v>
      </c>
      <c r="E34" s="16">
        <f t="shared" si="1"/>
        <v>172.8733459357278</v>
      </c>
      <c r="F34" s="17">
        <v>91450</v>
      </c>
      <c r="G34" s="17">
        <v>91435</v>
      </c>
      <c r="H34" s="23"/>
      <c r="I34" s="23"/>
      <c r="J34" s="23"/>
      <c r="K34" s="23"/>
      <c r="L34" s="23"/>
      <c r="M34" s="23"/>
    </row>
    <row r="35" spans="1:13" ht="9">
      <c r="A35" s="1" t="s">
        <v>21</v>
      </c>
      <c r="B35" s="17">
        <v>17</v>
      </c>
      <c r="C35" s="1">
        <v>17</v>
      </c>
      <c r="E35" s="16">
        <f t="shared" si="1"/>
        <v>114.70588235294117</v>
      </c>
      <c r="F35" s="17">
        <v>1950</v>
      </c>
      <c r="G35" s="17">
        <v>1890</v>
      </c>
      <c r="H35" s="23"/>
      <c r="I35" s="23"/>
      <c r="J35" s="23"/>
      <c r="K35" s="23"/>
      <c r="L35" s="23"/>
      <c r="M35" s="23"/>
    </row>
    <row r="36" spans="1:13" ht="9">
      <c r="A36" s="1" t="s">
        <v>42</v>
      </c>
      <c r="B36" s="17">
        <v>3634</v>
      </c>
      <c r="C36" s="1">
        <v>3036</v>
      </c>
      <c r="E36" s="16">
        <f t="shared" si="1"/>
        <v>210.04281949934125</v>
      </c>
      <c r="F36" s="17">
        <v>637690</v>
      </c>
      <c r="G36" s="17">
        <v>637633</v>
      </c>
      <c r="H36" s="23"/>
      <c r="I36" s="23"/>
      <c r="J36" s="23"/>
      <c r="K36" s="23"/>
      <c r="L36" s="23"/>
      <c r="M36" s="23"/>
    </row>
    <row r="37" spans="1:13" ht="9">
      <c r="A37" s="1" t="s">
        <v>22</v>
      </c>
      <c r="B37" s="17">
        <v>136</v>
      </c>
      <c r="C37" s="1">
        <v>130</v>
      </c>
      <c r="E37" s="16">
        <f t="shared" si="1"/>
        <v>120.57692307692308</v>
      </c>
      <c r="F37" s="17">
        <v>15675</v>
      </c>
      <c r="G37" s="17">
        <v>15054</v>
      </c>
      <c r="H37" s="23"/>
      <c r="I37" s="23"/>
      <c r="J37" s="23"/>
      <c r="K37" s="23"/>
      <c r="L37" s="23"/>
      <c r="M37" s="23"/>
    </row>
    <row r="38" spans="1:13" ht="9">
      <c r="A38" s="1" t="s">
        <v>24</v>
      </c>
      <c r="B38" s="17">
        <v>146</v>
      </c>
      <c r="C38" s="1">
        <v>134</v>
      </c>
      <c r="E38" s="16">
        <f t="shared" si="1"/>
        <v>154.4179104477612</v>
      </c>
      <c r="F38" s="17">
        <v>20692</v>
      </c>
      <c r="G38" s="17">
        <v>19916</v>
      </c>
      <c r="H38" s="23"/>
      <c r="I38" s="23"/>
      <c r="J38" s="23"/>
      <c r="K38" s="23"/>
      <c r="L38" s="23"/>
      <c r="M38" s="23"/>
    </row>
    <row r="39" spans="1:13" ht="9">
      <c r="A39" s="1" t="s">
        <v>25</v>
      </c>
      <c r="B39" s="17">
        <v>6753</v>
      </c>
      <c r="C39" s="1">
        <v>6096</v>
      </c>
      <c r="E39" s="16">
        <f t="shared" si="1"/>
        <v>204.1797900262467</v>
      </c>
      <c r="F39" s="17">
        <v>1244680</v>
      </c>
      <c r="G39" s="17">
        <v>1119684</v>
      </c>
      <c r="H39" s="23"/>
      <c r="I39" s="23"/>
      <c r="J39" s="23"/>
      <c r="K39" s="23"/>
      <c r="L39" s="23"/>
      <c r="M39" s="23"/>
    </row>
    <row r="40" spans="1:13" ht="9">
      <c r="A40" s="1" t="s">
        <v>26</v>
      </c>
      <c r="B40" s="17">
        <v>346</v>
      </c>
      <c r="C40" s="1">
        <v>346</v>
      </c>
      <c r="E40" s="16">
        <f t="shared" si="1"/>
        <v>151.19942196531792</v>
      </c>
      <c r="F40" s="17">
        <v>52315</v>
      </c>
      <c r="G40" s="17">
        <v>52094</v>
      </c>
      <c r="H40" s="23"/>
      <c r="I40" s="23"/>
      <c r="J40" s="23"/>
      <c r="K40" s="23"/>
      <c r="L40" s="23"/>
      <c r="M40" s="23"/>
    </row>
    <row r="41" spans="1:13" ht="9">
      <c r="A41" s="1" t="s">
        <v>27</v>
      </c>
      <c r="B41" s="17">
        <v>23</v>
      </c>
      <c r="C41" s="1">
        <v>23</v>
      </c>
      <c r="E41" s="16">
        <f t="shared" si="1"/>
        <v>131</v>
      </c>
      <c r="F41" s="17">
        <v>3013</v>
      </c>
      <c r="G41" s="17">
        <v>2991</v>
      </c>
      <c r="H41" s="23"/>
      <c r="I41" s="23"/>
      <c r="J41" s="23"/>
      <c r="K41" s="23"/>
      <c r="L41" s="23"/>
      <c r="M41" s="23"/>
    </row>
    <row r="42" spans="1:13" ht="9">
      <c r="A42" s="1" t="s">
        <v>28</v>
      </c>
      <c r="B42" s="17">
        <v>1037</v>
      </c>
      <c r="C42" s="1">
        <v>1036</v>
      </c>
      <c r="E42" s="16">
        <f t="shared" si="1"/>
        <v>239.13127413127413</v>
      </c>
      <c r="F42" s="17">
        <v>247740</v>
      </c>
      <c r="G42" s="17">
        <v>244180</v>
      </c>
      <c r="H42" s="23"/>
      <c r="I42" s="23"/>
      <c r="J42" s="23"/>
      <c r="K42" s="23"/>
      <c r="L42" s="23"/>
      <c r="M42" s="23"/>
    </row>
    <row r="43" spans="1:13" ht="9">
      <c r="A43" s="1" t="s">
        <v>29</v>
      </c>
      <c r="B43" s="17">
        <v>191</v>
      </c>
      <c r="C43" s="1">
        <v>191</v>
      </c>
      <c r="E43" s="16">
        <f t="shared" si="1"/>
        <v>132.80104712041884</v>
      </c>
      <c r="F43" s="17">
        <v>25365</v>
      </c>
      <c r="G43" s="17">
        <v>23446</v>
      </c>
      <c r="H43" s="23"/>
      <c r="I43" s="23"/>
      <c r="J43" s="23"/>
      <c r="K43" s="23"/>
      <c r="L43" s="23"/>
      <c r="M43" s="23"/>
    </row>
    <row r="44" spans="1:13" ht="9">
      <c r="A44" s="1" t="s">
        <v>30</v>
      </c>
      <c r="B44" s="17">
        <v>480</v>
      </c>
      <c r="C44" s="1">
        <v>390</v>
      </c>
      <c r="E44" s="16">
        <f t="shared" si="1"/>
        <v>120</v>
      </c>
      <c r="F44" s="17">
        <v>46800</v>
      </c>
      <c r="G44" s="17">
        <v>46800</v>
      </c>
      <c r="H44" s="23"/>
      <c r="I44" s="23"/>
      <c r="J44" s="23"/>
      <c r="K44" s="23"/>
      <c r="L44" s="23"/>
      <c r="M44" s="23"/>
    </row>
    <row r="45" spans="1:13" ht="9">
      <c r="A45" s="1" t="s">
        <v>31</v>
      </c>
      <c r="B45" s="17">
        <v>582</v>
      </c>
      <c r="C45" s="1">
        <v>575</v>
      </c>
      <c r="E45" s="16">
        <f t="shared" si="1"/>
        <v>279.175652173913</v>
      </c>
      <c r="F45" s="17">
        <v>160526</v>
      </c>
      <c r="G45" s="17">
        <v>159885</v>
      </c>
      <c r="H45" s="23"/>
      <c r="I45" s="23"/>
      <c r="J45" s="23"/>
      <c r="K45" s="23"/>
      <c r="L45" s="23"/>
      <c r="M45" s="23"/>
    </row>
    <row r="46" spans="1:13" ht="9">
      <c r="A46" s="1" t="s">
        <v>32</v>
      </c>
      <c r="B46" s="17">
        <v>22</v>
      </c>
      <c r="C46" s="1">
        <v>22</v>
      </c>
      <c r="E46" s="16">
        <f t="shared" si="1"/>
        <v>80</v>
      </c>
      <c r="F46" s="17">
        <v>1760</v>
      </c>
      <c r="G46" s="17">
        <v>1682</v>
      </c>
      <c r="H46" s="23"/>
      <c r="I46" s="23"/>
      <c r="J46" s="23"/>
      <c r="K46" s="23"/>
      <c r="L46" s="23"/>
      <c r="M46" s="23"/>
    </row>
    <row r="47" spans="1:13" s="13" customFormat="1" ht="9">
      <c r="A47" s="13" t="s">
        <v>1</v>
      </c>
      <c r="B47" s="18">
        <f>SUM(B28:B46)-B30</f>
        <v>21992</v>
      </c>
      <c r="C47" s="13">
        <f>SUM(C28:C46)-C30</f>
        <v>19622</v>
      </c>
      <c r="D47" s="14"/>
      <c r="E47" s="20">
        <f t="shared" si="1"/>
        <v>200.6866272551218</v>
      </c>
      <c r="F47" s="18">
        <f>SUM(F28:F46)-F30</f>
        <v>3937873</v>
      </c>
      <c r="G47" s="18">
        <f>SUM(G28:G46)-G30</f>
        <v>3793832</v>
      </c>
      <c r="H47" s="23"/>
      <c r="I47" s="23"/>
      <c r="J47" s="23"/>
      <c r="K47" s="23"/>
      <c r="L47" s="23"/>
      <c r="M47" s="23"/>
    </row>
    <row r="48" spans="1:13" s="13" customFormat="1" ht="9">
      <c r="A48" s="13" t="s">
        <v>35</v>
      </c>
      <c r="B48" s="18">
        <f>SUM(B28:B36)-B30</f>
        <v>12276</v>
      </c>
      <c r="C48" s="13">
        <f>SUM(C28:C36)-C30</f>
        <v>10679</v>
      </c>
      <c r="D48" s="14"/>
      <c r="E48" s="20">
        <f t="shared" si="1"/>
        <v>198.4555670006555</v>
      </c>
      <c r="F48" s="18">
        <f>SUM(F28:F36)-F30</f>
        <v>2119307</v>
      </c>
      <c r="G48" s="18">
        <f>SUM(G28:G36)-G30</f>
        <v>2108100</v>
      </c>
      <c r="H48" s="23"/>
      <c r="I48" s="23"/>
      <c r="J48" s="23"/>
      <c r="K48" s="23"/>
      <c r="L48" s="23"/>
      <c r="M48" s="23"/>
    </row>
    <row r="49" spans="1:13" s="13" customFormat="1" ht="9">
      <c r="A49" s="13" t="s">
        <v>36</v>
      </c>
      <c r="B49" s="18">
        <f>SUM(B37:B39)</f>
        <v>7035</v>
      </c>
      <c r="C49" s="13">
        <f>SUM(C37:C39)</f>
        <v>6360</v>
      </c>
      <c r="D49" s="14"/>
      <c r="E49" s="20">
        <f t="shared" si="1"/>
        <v>201.42248427672956</v>
      </c>
      <c r="F49" s="18">
        <f>SUM(F37:F39)</f>
        <v>1281047</v>
      </c>
      <c r="G49" s="18">
        <f>SUM(G37:G39)</f>
        <v>1154654</v>
      </c>
      <c r="H49" s="23"/>
      <c r="I49" s="23"/>
      <c r="J49" s="23"/>
      <c r="K49" s="23"/>
      <c r="L49" s="23"/>
      <c r="M49" s="23"/>
    </row>
    <row r="50" spans="1:13" s="13" customFormat="1" ht="9">
      <c r="A50" s="13" t="s">
        <v>34</v>
      </c>
      <c r="B50" s="18">
        <f>SUM(B40:B46)</f>
        <v>2681</v>
      </c>
      <c r="C50" s="13">
        <f>SUM(C40:C46)</f>
        <v>2583</v>
      </c>
      <c r="D50" s="14"/>
      <c r="E50" s="20">
        <f t="shared" si="1"/>
        <v>208.09872241579558</v>
      </c>
      <c r="F50" s="18">
        <f>SUM(F40:F46)</f>
        <v>537519</v>
      </c>
      <c r="G50" s="18">
        <f>SUM(G40:G46)</f>
        <v>531078</v>
      </c>
      <c r="H50" s="23"/>
      <c r="I50" s="23"/>
      <c r="J50" s="23"/>
      <c r="K50" s="23"/>
      <c r="L50" s="23"/>
      <c r="M50" s="23"/>
    </row>
    <row r="51" spans="1:13" ht="9">
      <c r="A51" s="7"/>
      <c r="B51" s="27"/>
      <c r="C51" s="27"/>
      <c r="D51" s="27"/>
      <c r="E51" s="7"/>
      <c r="F51" s="27"/>
      <c r="G51" s="27"/>
      <c r="H51" s="23"/>
      <c r="I51" s="23"/>
      <c r="J51" s="23"/>
      <c r="K51" s="23"/>
      <c r="L51" s="23"/>
      <c r="M51" s="23"/>
    </row>
    <row r="52" spans="2:7" ht="9">
      <c r="B52" s="28"/>
      <c r="C52" s="28"/>
      <c r="D52" s="28"/>
      <c r="E52" s="28"/>
      <c r="F52" s="28"/>
      <c r="G52" s="28"/>
    </row>
    <row r="68" ht="9">
      <c r="B68" s="17"/>
    </row>
    <row r="71" ht="9">
      <c r="B71" s="17"/>
    </row>
    <row r="72" ht="9">
      <c r="B72" s="17"/>
    </row>
    <row r="73" ht="9">
      <c r="B73" s="17"/>
    </row>
    <row r="75" ht="9">
      <c r="B75" s="17"/>
    </row>
    <row r="84" ht="9">
      <c r="B84" s="17"/>
    </row>
    <row r="85" ht="9">
      <c r="B85" s="17"/>
    </row>
    <row r="87" ht="9">
      <c r="B87" s="17"/>
    </row>
    <row r="100" ht="9">
      <c r="B100" s="17"/>
    </row>
    <row r="107" ht="9">
      <c r="B107" s="17"/>
    </row>
    <row r="108" ht="9">
      <c r="B108" s="17"/>
    </row>
    <row r="109" ht="9">
      <c r="B109" s="17"/>
    </row>
    <row r="137" ht="9">
      <c r="B137" s="17"/>
    </row>
    <row r="143" ht="9">
      <c r="B143" s="17"/>
    </row>
    <row r="144" ht="9">
      <c r="B144" s="17"/>
    </row>
    <row r="145" ht="9">
      <c r="B145" s="17"/>
    </row>
    <row r="277" ht="9">
      <c r="B277" s="17"/>
    </row>
    <row r="282" ht="9">
      <c r="B282" s="17"/>
    </row>
    <row r="285" ht="9">
      <c r="B285" s="17"/>
    </row>
    <row r="289" ht="9">
      <c r="B289" s="17"/>
    </row>
    <row r="292" ht="9">
      <c r="B292" s="17"/>
    </row>
    <row r="296" ht="9">
      <c r="B296" s="17"/>
    </row>
    <row r="297" ht="9">
      <c r="B297" s="17"/>
    </row>
    <row r="298" ht="9">
      <c r="B298" s="17"/>
    </row>
    <row r="299" ht="9">
      <c r="B299" s="17"/>
    </row>
    <row r="308" ht="9">
      <c r="B308" s="17"/>
    </row>
    <row r="313" ht="9">
      <c r="B313" s="17"/>
    </row>
    <row r="316" ht="9">
      <c r="B316" s="17"/>
    </row>
    <row r="320" ht="9">
      <c r="B320" s="17"/>
    </row>
    <row r="323" ht="9">
      <c r="B323" s="17"/>
    </row>
    <row r="328" ht="9">
      <c r="B328" s="17"/>
    </row>
    <row r="329" ht="9">
      <c r="B329" s="17"/>
    </row>
    <row r="330" ht="9">
      <c r="B330" s="17"/>
    </row>
  </sheetData>
  <mergeCells count="5">
    <mergeCell ref="B5:C5"/>
    <mergeCell ref="E5:G5"/>
    <mergeCell ref="A26:G26"/>
    <mergeCell ref="A8:G8"/>
    <mergeCell ref="A5:A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&amp;C90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91"/>
  <sheetViews>
    <sheetView workbookViewId="0" topLeftCell="A1">
      <selection activeCell="A2" sqref="A2:H3"/>
    </sheetView>
  </sheetViews>
  <sheetFormatPr defaultColWidth="9.140625" defaultRowHeight="12.75"/>
  <cols>
    <col min="1" max="1" width="12.421875" style="1" customWidth="1"/>
    <col min="2" max="2" width="12.7109375" style="1" customWidth="1"/>
    <col min="3" max="3" width="12.7109375" style="2" customWidth="1"/>
    <col min="4" max="4" width="0.42578125" style="2" customWidth="1"/>
    <col min="5" max="5" width="12.140625" style="1" customWidth="1"/>
    <col min="6" max="7" width="13.421875" style="2" customWidth="1"/>
    <col min="8" max="16384" width="9.140625" style="1" customWidth="1"/>
  </cols>
  <sheetData>
    <row r="2" spans="1:7" s="4" customFormat="1" ht="12" customHeight="1">
      <c r="A2" s="6" t="s">
        <v>45</v>
      </c>
      <c r="B2" s="6"/>
      <c r="C2" s="5"/>
      <c r="D2" s="5"/>
      <c r="F2" s="5"/>
      <c r="G2" s="5"/>
    </row>
    <row r="3" spans="1:7" s="4" customFormat="1" ht="12" customHeight="1">
      <c r="A3" s="6" t="s">
        <v>46</v>
      </c>
      <c r="B3" s="6"/>
      <c r="C3" s="5"/>
      <c r="D3" s="5"/>
      <c r="F3" s="5"/>
      <c r="G3" s="5"/>
    </row>
    <row r="4" spans="1:7" ht="9">
      <c r="A4" s="7"/>
      <c r="B4" s="7"/>
      <c r="C4" s="8"/>
      <c r="D4" s="8"/>
      <c r="E4" s="7"/>
      <c r="F4" s="8"/>
      <c r="G4" s="8"/>
    </row>
    <row r="5" spans="1:7" ht="15.75" customHeight="1">
      <c r="A5" s="35" t="s">
        <v>2</v>
      </c>
      <c r="B5" s="32" t="s">
        <v>37</v>
      </c>
      <c r="C5" s="32"/>
      <c r="D5" s="11"/>
      <c r="E5" s="33" t="s">
        <v>38</v>
      </c>
      <c r="F5" s="33"/>
      <c r="G5" s="33"/>
    </row>
    <row r="6" spans="1:7" ht="18.75" customHeight="1">
      <c r="A6" s="36" t="s">
        <v>2</v>
      </c>
      <c r="B6" s="30" t="s">
        <v>5</v>
      </c>
      <c r="C6" s="30" t="s">
        <v>39</v>
      </c>
      <c r="D6" s="31"/>
      <c r="E6" s="30" t="s">
        <v>4</v>
      </c>
      <c r="F6" s="31" t="s">
        <v>5</v>
      </c>
      <c r="G6" s="31" t="s">
        <v>6</v>
      </c>
    </row>
    <row r="7" spans="1:7" ht="9" customHeight="1">
      <c r="A7" s="9"/>
      <c r="B7" s="9"/>
      <c r="C7" s="11"/>
      <c r="D7" s="11"/>
      <c r="E7" s="12"/>
      <c r="F7" s="11"/>
      <c r="G7" s="11"/>
    </row>
    <row r="8" spans="1:13" ht="15" customHeight="1">
      <c r="A8" s="37" t="s">
        <v>11</v>
      </c>
      <c r="B8" s="37"/>
      <c r="C8" s="37"/>
      <c r="D8" s="37"/>
      <c r="E8" s="37"/>
      <c r="F8" s="37"/>
      <c r="G8" s="37"/>
      <c r="H8" s="23"/>
      <c r="I8" s="23"/>
      <c r="J8" s="23"/>
      <c r="K8" s="23"/>
      <c r="L8" s="23"/>
      <c r="M8" s="23"/>
    </row>
    <row r="9" spans="1:13" s="3" customFormat="1" ht="9">
      <c r="A9" s="1"/>
      <c r="B9" s="1"/>
      <c r="C9" s="2"/>
      <c r="D9" s="2"/>
      <c r="E9" s="1"/>
      <c r="F9" s="2"/>
      <c r="G9" s="2"/>
      <c r="H9" s="23"/>
      <c r="I9" s="23"/>
      <c r="J9" s="23"/>
      <c r="K9" s="23"/>
      <c r="L9" s="23"/>
      <c r="M9" s="23"/>
    </row>
    <row r="10" spans="1:13" ht="9">
      <c r="A10" s="1" t="s">
        <v>17</v>
      </c>
      <c r="B10" s="17">
        <v>696</v>
      </c>
      <c r="C10" s="1">
        <v>642</v>
      </c>
      <c r="E10" s="16">
        <f>+F10/C10</f>
        <v>161.76168224299064</v>
      </c>
      <c r="F10" s="17">
        <v>103851</v>
      </c>
      <c r="G10" s="17">
        <v>103851</v>
      </c>
      <c r="H10" s="23"/>
      <c r="I10" s="23"/>
      <c r="J10" s="23"/>
      <c r="K10" s="23"/>
      <c r="L10" s="23"/>
      <c r="M10" s="23"/>
    </row>
    <row r="11" spans="1:13" ht="9">
      <c r="A11" s="1" t="s">
        <v>19</v>
      </c>
      <c r="B11" s="17">
        <v>95</v>
      </c>
      <c r="C11" s="1">
        <v>89</v>
      </c>
      <c r="E11" s="16">
        <f aca="true" t="shared" si="0" ref="E11:E34">+F11/C11</f>
        <v>163.8426966292135</v>
      </c>
      <c r="F11" s="17">
        <v>14582</v>
      </c>
      <c r="G11" s="17">
        <v>14562</v>
      </c>
      <c r="H11" s="23"/>
      <c r="I11" s="23"/>
      <c r="J11" s="23"/>
      <c r="K11" s="23"/>
      <c r="L11" s="23"/>
      <c r="M11" s="23"/>
    </row>
    <row r="12" spans="1:13" ht="9">
      <c r="A12" s="1" t="s">
        <v>40</v>
      </c>
      <c r="B12" s="23">
        <f>SUM(B13:B14)</f>
        <v>225</v>
      </c>
      <c r="C12" s="23">
        <f>SUM(C13:C14)</f>
        <v>225</v>
      </c>
      <c r="E12" s="16">
        <f t="shared" si="0"/>
        <v>93.29777777777778</v>
      </c>
      <c r="F12" s="23">
        <f>SUM(F13:F14)</f>
        <v>20992</v>
      </c>
      <c r="G12" s="23">
        <f>SUM(G13:G14)</f>
        <v>20970</v>
      </c>
      <c r="H12" s="23"/>
      <c r="I12" s="23"/>
      <c r="J12" s="23"/>
      <c r="K12" s="23"/>
      <c r="L12" s="23"/>
      <c r="M12" s="23"/>
    </row>
    <row r="13" spans="1:13" s="3" customFormat="1" ht="9">
      <c r="A13" s="3" t="s">
        <v>3</v>
      </c>
      <c r="B13" s="17">
        <v>14</v>
      </c>
      <c r="C13" s="1">
        <v>14</v>
      </c>
      <c r="D13" s="19"/>
      <c r="E13" s="21">
        <f t="shared" si="0"/>
        <v>78</v>
      </c>
      <c r="F13" s="17">
        <v>1092</v>
      </c>
      <c r="G13" s="17">
        <v>1070</v>
      </c>
      <c r="H13" s="23"/>
      <c r="I13" s="23"/>
      <c r="J13" s="23"/>
      <c r="K13" s="23"/>
      <c r="L13" s="23"/>
      <c r="M13" s="23"/>
    </row>
    <row r="14" spans="1:13" s="3" customFormat="1" ht="9">
      <c r="A14" s="3" t="s">
        <v>0</v>
      </c>
      <c r="B14" s="17">
        <v>211</v>
      </c>
      <c r="C14" s="1">
        <v>211</v>
      </c>
      <c r="D14" s="19"/>
      <c r="E14" s="21">
        <f t="shared" si="0"/>
        <v>94.31279620853081</v>
      </c>
      <c r="F14" s="17">
        <v>19900</v>
      </c>
      <c r="G14" s="17">
        <v>19900</v>
      </c>
      <c r="H14" s="23"/>
      <c r="I14" s="23"/>
      <c r="J14" s="23"/>
      <c r="K14" s="23"/>
      <c r="L14" s="23"/>
      <c r="M14" s="23"/>
    </row>
    <row r="15" spans="1:13" ht="9">
      <c r="A15" s="1" t="s">
        <v>20</v>
      </c>
      <c r="B15" s="17">
        <v>372</v>
      </c>
      <c r="C15" s="1">
        <v>352</v>
      </c>
      <c r="E15" s="16">
        <f t="shared" si="0"/>
        <v>145.625</v>
      </c>
      <c r="F15" s="17">
        <v>51260</v>
      </c>
      <c r="G15" s="17">
        <v>50790</v>
      </c>
      <c r="H15" s="23"/>
      <c r="I15" s="23"/>
      <c r="J15" s="23"/>
      <c r="K15" s="23"/>
      <c r="L15" s="23"/>
      <c r="M15" s="23"/>
    </row>
    <row r="16" spans="1:13" ht="9">
      <c r="A16" s="1" t="s">
        <v>41</v>
      </c>
      <c r="B16" s="17">
        <v>26</v>
      </c>
      <c r="C16" s="1">
        <v>26</v>
      </c>
      <c r="E16" s="16">
        <f t="shared" si="0"/>
        <v>107.6923076923077</v>
      </c>
      <c r="F16" s="17">
        <v>2800</v>
      </c>
      <c r="G16" s="17">
        <v>2790</v>
      </c>
      <c r="H16" s="23"/>
      <c r="I16" s="23"/>
      <c r="J16" s="23"/>
      <c r="K16" s="23"/>
      <c r="L16" s="23"/>
      <c r="M16" s="23"/>
    </row>
    <row r="17" spans="1:13" ht="9">
      <c r="A17" s="1" t="s">
        <v>21</v>
      </c>
      <c r="B17" s="17">
        <v>33</v>
      </c>
      <c r="C17" s="1">
        <v>33</v>
      </c>
      <c r="E17" s="16">
        <f t="shared" si="0"/>
        <v>72.72727272727273</v>
      </c>
      <c r="F17" s="17">
        <v>2400</v>
      </c>
      <c r="G17" s="17">
        <v>2138</v>
      </c>
      <c r="H17" s="23"/>
      <c r="I17" s="23"/>
      <c r="J17" s="23"/>
      <c r="K17" s="23"/>
      <c r="L17" s="23"/>
      <c r="M17" s="23"/>
    </row>
    <row r="18" spans="1:13" ht="9">
      <c r="A18" s="1" t="s">
        <v>42</v>
      </c>
      <c r="B18" s="17">
        <v>5213</v>
      </c>
      <c r="C18" s="1">
        <v>4333</v>
      </c>
      <c r="E18" s="16">
        <f t="shared" si="0"/>
        <v>153.29956150473114</v>
      </c>
      <c r="F18" s="17">
        <v>664247</v>
      </c>
      <c r="G18" s="17">
        <v>664247</v>
      </c>
      <c r="H18" s="23"/>
      <c r="I18" s="23"/>
      <c r="J18" s="23"/>
      <c r="K18" s="23"/>
      <c r="L18" s="23"/>
      <c r="M18" s="23"/>
    </row>
    <row r="19" spans="1:13" ht="9">
      <c r="A19" s="1" t="s">
        <v>22</v>
      </c>
      <c r="B19" s="17">
        <v>475</v>
      </c>
      <c r="C19" s="1">
        <v>461</v>
      </c>
      <c r="E19" s="16">
        <f t="shared" si="0"/>
        <v>122.66377440347071</v>
      </c>
      <c r="F19" s="17">
        <v>56548</v>
      </c>
      <c r="G19" s="17">
        <v>54019</v>
      </c>
      <c r="H19" s="23"/>
      <c r="I19" s="23"/>
      <c r="J19" s="23"/>
      <c r="K19" s="23"/>
      <c r="L19" s="23"/>
      <c r="M19" s="23"/>
    </row>
    <row r="20" spans="1:13" ht="9">
      <c r="A20" s="1" t="s">
        <v>23</v>
      </c>
      <c r="B20" s="17">
        <v>28</v>
      </c>
      <c r="C20" s="1">
        <v>28</v>
      </c>
      <c r="E20" s="16">
        <f t="shared" si="0"/>
        <v>85</v>
      </c>
      <c r="F20" s="17">
        <v>2380</v>
      </c>
      <c r="G20" s="17">
        <v>2380</v>
      </c>
      <c r="H20" s="23"/>
      <c r="I20" s="23"/>
      <c r="J20" s="23"/>
      <c r="K20" s="23"/>
      <c r="L20" s="23"/>
      <c r="M20" s="23"/>
    </row>
    <row r="21" spans="1:13" ht="9">
      <c r="A21" s="1" t="s">
        <v>24</v>
      </c>
      <c r="B21" s="17">
        <v>683</v>
      </c>
      <c r="C21" s="1">
        <v>659</v>
      </c>
      <c r="E21" s="16">
        <f t="shared" si="0"/>
        <v>129.83763277693475</v>
      </c>
      <c r="F21" s="17">
        <v>85563</v>
      </c>
      <c r="G21" s="17">
        <v>82945</v>
      </c>
      <c r="H21" s="23"/>
      <c r="I21" s="23"/>
      <c r="J21" s="23"/>
      <c r="K21" s="23"/>
      <c r="L21" s="23"/>
      <c r="M21" s="23"/>
    </row>
    <row r="22" spans="1:13" ht="9">
      <c r="A22" s="1" t="s">
        <v>25</v>
      </c>
      <c r="B22" s="17">
        <v>929</v>
      </c>
      <c r="C22" s="1">
        <v>786</v>
      </c>
      <c r="E22" s="16">
        <f t="shared" si="0"/>
        <v>162.93638676844785</v>
      </c>
      <c r="F22" s="17">
        <v>128068</v>
      </c>
      <c r="G22" s="17">
        <v>104267</v>
      </c>
      <c r="H22" s="23"/>
      <c r="I22" s="23"/>
      <c r="J22" s="23"/>
      <c r="K22" s="23"/>
      <c r="L22" s="23"/>
      <c r="M22" s="23"/>
    </row>
    <row r="23" spans="1:13" ht="9">
      <c r="A23" s="1" t="s">
        <v>26</v>
      </c>
      <c r="B23" s="17">
        <v>372</v>
      </c>
      <c r="C23" s="1">
        <v>368</v>
      </c>
      <c r="E23" s="16">
        <f t="shared" si="0"/>
        <v>180.85597826086956</v>
      </c>
      <c r="F23" s="17">
        <v>66555</v>
      </c>
      <c r="G23" s="17">
        <v>66555</v>
      </c>
      <c r="H23" s="23"/>
      <c r="I23" s="23"/>
      <c r="J23" s="23"/>
      <c r="K23" s="23"/>
      <c r="L23" s="23"/>
      <c r="M23" s="23"/>
    </row>
    <row r="24" spans="1:13" ht="9">
      <c r="A24" s="1" t="s">
        <v>27</v>
      </c>
      <c r="B24" s="17">
        <v>135</v>
      </c>
      <c r="C24" s="1">
        <v>122</v>
      </c>
      <c r="E24" s="16">
        <f t="shared" si="0"/>
        <v>82.20491803278688</v>
      </c>
      <c r="F24" s="17">
        <v>10029</v>
      </c>
      <c r="G24" s="17">
        <v>9897</v>
      </c>
      <c r="H24" s="23"/>
      <c r="I24" s="23"/>
      <c r="J24" s="23"/>
      <c r="K24" s="23"/>
      <c r="L24" s="23"/>
      <c r="M24" s="23"/>
    </row>
    <row r="25" spans="1:13" ht="9">
      <c r="A25" s="1" t="s">
        <v>28</v>
      </c>
      <c r="B25" s="17">
        <v>2953</v>
      </c>
      <c r="C25" s="1">
        <v>2802</v>
      </c>
      <c r="E25" s="16">
        <f t="shared" si="0"/>
        <v>167.26837972876515</v>
      </c>
      <c r="F25" s="17">
        <v>468686</v>
      </c>
      <c r="G25" s="17">
        <v>442156</v>
      </c>
      <c r="H25" s="23"/>
      <c r="I25" s="23"/>
      <c r="J25" s="23"/>
      <c r="K25" s="23"/>
      <c r="L25" s="23"/>
      <c r="M25" s="23"/>
    </row>
    <row r="26" spans="1:13" ht="9">
      <c r="A26" s="1" t="s">
        <v>29</v>
      </c>
      <c r="B26" s="17">
        <v>313</v>
      </c>
      <c r="C26" s="1">
        <v>273</v>
      </c>
      <c r="E26" s="16">
        <f t="shared" si="0"/>
        <v>121.25274725274726</v>
      </c>
      <c r="F26" s="17">
        <v>33102</v>
      </c>
      <c r="G26" s="17">
        <v>31922</v>
      </c>
      <c r="H26" s="23"/>
      <c r="I26" s="23"/>
      <c r="J26" s="23"/>
      <c r="K26" s="23"/>
      <c r="L26" s="23"/>
      <c r="M26" s="23"/>
    </row>
    <row r="27" spans="1:13" ht="9">
      <c r="A27" s="1" t="s">
        <v>30</v>
      </c>
      <c r="B27" s="17">
        <v>454</v>
      </c>
      <c r="C27" s="1">
        <v>404</v>
      </c>
      <c r="E27" s="16">
        <f t="shared" si="0"/>
        <v>101.82178217821782</v>
      </c>
      <c r="F27" s="17">
        <v>41136</v>
      </c>
      <c r="G27" s="17">
        <v>41136</v>
      </c>
      <c r="H27" s="23"/>
      <c r="I27" s="23"/>
      <c r="J27" s="23"/>
      <c r="K27" s="23"/>
      <c r="L27" s="23"/>
      <c r="M27" s="23"/>
    </row>
    <row r="28" spans="1:13" ht="9">
      <c r="A28" s="1" t="s">
        <v>31</v>
      </c>
      <c r="B28" s="17">
        <v>43</v>
      </c>
      <c r="C28" s="1">
        <v>41</v>
      </c>
      <c r="E28" s="16">
        <f t="shared" si="0"/>
        <v>118.53658536585365</v>
      </c>
      <c r="F28" s="17">
        <v>4860</v>
      </c>
      <c r="G28" s="17">
        <v>4784</v>
      </c>
      <c r="H28" s="23"/>
      <c r="I28" s="23"/>
      <c r="J28" s="23"/>
      <c r="K28" s="23"/>
      <c r="L28" s="23"/>
      <c r="M28" s="23"/>
    </row>
    <row r="29" spans="1:13" ht="9">
      <c r="A29" s="1" t="s">
        <v>32</v>
      </c>
      <c r="B29" s="17">
        <v>465</v>
      </c>
      <c r="C29" s="1">
        <v>448</v>
      </c>
      <c r="E29" s="16">
        <f t="shared" si="0"/>
        <v>63.877232142857146</v>
      </c>
      <c r="F29" s="17">
        <v>28617</v>
      </c>
      <c r="G29" s="17">
        <v>27735</v>
      </c>
      <c r="H29" s="23"/>
      <c r="I29" s="23"/>
      <c r="J29" s="23"/>
      <c r="K29" s="23"/>
      <c r="L29" s="23"/>
      <c r="M29" s="23"/>
    </row>
    <row r="30" spans="1:13" ht="9">
      <c r="A30" s="1" t="s">
        <v>33</v>
      </c>
      <c r="B30" s="17">
        <v>597</v>
      </c>
      <c r="C30" s="1">
        <v>530</v>
      </c>
      <c r="E30" s="16">
        <f t="shared" si="0"/>
        <v>83.66415094339622</v>
      </c>
      <c r="F30" s="17">
        <v>44342</v>
      </c>
      <c r="G30" s="17">
        <v>44342</v>
      </c>
      <c r="H30" s="23"/>
      <c r="I30" s="23"/>
      <c r="J30" s="23"/>
      <c r="K30" s="23"/>
      <c r="L30" s="23"/>
      <c r="M30" s="23"/>
    </row>
    <row r="31" spans="1:13" s="13" customFormat="1" ht="9">
      <c r="A31" s="13" t="s">
        <v>1</v>
      </c>
      <c r="B31" s="18">
        <f>SUM(B10:B30)-B12</f>
        <v>14107</v>
      </c>
      <c r="C31" s="13">
        <f>SUM(C10:C30)-C12</f>
        <v>12622</v>
      </c>
      <c r="D31" s="14"/>
      <c r="E31" s="20">
        <f t="shared" si="0"/>
        <v>144.98637299952463</v>
      </c>
      <c r="F31" s="18">
        <f>SUM(F10:F30)-F12</f>
        <v>1830018</v>
      </c>
      <c r="G31" s="18">
        <f>SUM(G10:G30)-G12</f>
        <v>1771486</v>
      </c>
      <c r="H31" s="23"/>
      <c r="I31" s="23"/>
      <c r="J31" s="23"/>
      <c r="K31" s="23"/>
      <c r="L31" s="23"/>
      <c r="M31" s="23"/>
    </row>
    <row r="32" spans="1:13" s="13" customFormat="1" ht="9">
      <c r="A32" s="13" t="s">
        <v>35</v>
      </c>
      <c r="B32" s="18">
        <f>SUM(B10:B18)-B12</f>
        <v>6660</v>
      </c>
      <c r="C32" s="13">
        <f>SUM(C10:C18)-C12</f>
        <v>5700</v>
      </c>
      <c r="D32" s="14"/>
      <c r="E32" s="20">
        <f t="shared" si="0"/>
        <v>150.90035087719298</v>
      </c>
      <c r="F32" s="18">
        <f>SUM(F10:F18)-F12</f>
        <v>860132</v>
      </c>
      <c r="G32" s="18">
        <f>SUM(G10:G18)-G12</f>
        <v>859348</v>
      </c>
      <c r="H32" s="23"/>
      <c r="I32" s="23"/>
      <c r="J32" s="23"/>
      <c r="K32" s="23"/>
      <c r="L32" s="23"/>
      <c r="M32" s="23"/>
    </row>
    <row r="33" spans="1:13" s="13" customFormat="1" ht="9">
      <c r="A33" s="13" t="s">
        <v>36</v>
      </c>
      <c r="B33" s="18">
        <f>SUM(B19:B22)</f>
        <v>2115</v>
      </c>
      <c r="C33" s="13">
        <f>SUM(C19:C22)</f>
        <v>1934</v>
      </c>
      <c r="D33" s="14"/>
      <c r="E33" s="20">
        <f t="shared" si="0"/>
        <v>140.93019648397103</v>
      </c>
      <c r="F33" s="18">
        <f>SUM(F19:F22)</f>
        <v>272559</v>
      </c>
      <c r="G33" s="18">
        <f>SUM(G19:G22)</f>
        <v>243611</v>
      </c>
      <c r="H33" s="23"/>
      <c r="I33" s="23"/>
      <c r="J33" s="23"/>
      <c r="K33" s="23"/>
      <c r="L33" s="23"/>
      <c r="M33" s="23"/>
    </row>
    <row r="34" spans="1:13" s="13" customFormat="1" ht="9">
      <c r="A34" s="13" t="s">
        <v>34</v>
      </c>
      <c r="B34" s="18">
        <f>SUM(B23:B30)</f>
        <v>5332</v>
      </c>
      <c r="C34" s="13">
        <f>SUM(C23:C30)</f>
        <v>4988</v>
      </c>
      <c r="D34" s="14"/>
      <c r="E34" s="20">
        <f t="shared" si="0"/>
        <v>139.80092221331194</v>
      </c>
      <c r="F34" s="18">
        <f>SUM(F23:F30)</f>
        <v>697327</v>
      </c>
      <c r="G34" s="18">
        <f>SUM(G23:G30)</f>
        <v>668527</v>
      </c>
      <c r="H34" s="23"/>
      <c r="I34" s="23"/>
      <c r="J34" s="23"/>
      <c r="K34" s="23"/>
      <c r="L34" s="23"/>
      <c r="M34" s="23"/>
    </row>
    <row r="35" spans="1:13" ht="9">
      <c r="A35" s="13"/>
      <c r="B35" s="14"/>
      <c r="C35" s="14"/>
      <c r="D35" s="13"/>
      <c r="E35" s="13"/>
      <c r="F35" s="14"/>
      <c r="G35" s="14"/>
      <c r="H35" s="23"/>
      <c r="I35" s="23"/>
      <c r="J35" s="23"/>
      <c r="K35" s="23"/>
      <c r="L35" s="23"/>
      <c r="M35" s="23"/>
    </row>
    <row r="36" spans="1:7" ht="12" customHeight="1">
      <c r="A36" s="34" t="s">
        <v>15</v>
      </c>
      <c r="B36" s="34"/>
      <c r="C36" s="34"/>
      <c r="D36" s="34"/>
      <c r="E36" s="34"/>
      <c r="F36" s="34"/>
      <c r="G36" s="34"/>
    </row>
    <row r="37" spans="8:13" ht="9">
      <c r="H37" s="23"/>
      <c r="I37" s="23"/>
      <c r="J37" s="23"/>
      <c r="K37" s="23"/>
      <c r="L37" s="23"/>
      <c r="M37" s="23"/>
    </row>
    <row r="38" spans="8:13" ht="9">
      <c r="H38" s="23"/>
      <c r="I38" s="23"/>
      <c r="J38" s="23"/>
      <c r="K38" s="23"/>
      <c r="L38" s="23"/>
      <c r="M38" s="23"/>
    </row>
    <row r="39" spans="1:13" ht="9">
      <c r="A39" s="1" t="s">
        <v>17</v>
      </c>
      <c r="B39" s="17">
        <v>8043</v>
      </c>
      <c r="C39" s="1">
        <v>7828</v>
      </c>
      <c r="D39" s="1"/>
      <c r="E39" s="16">
        <f>+F39/C39</f>
        <v>19.812851303014817</v>
      </c>
      <c r="F39" s="17">
        <v>155095</v>
      </c>
      <c r="G39" s="17">
        <v>155095</v>
      </c>
      <c r="H39" s="23"/>
      <c r="I39" s="23"/>
      <c r="J39" s="23"/>
      <c r="K39" s="23"/>
      <c r="L39" s="23"/>
      <c r="M39" s="23"/>
    </row>
    <row r="40" spans="1:13" ht="9">
      <c r="A40" s="1" t="s">
        <v>20</v>
      </c>
      <c r="B40" s="17">
        <v>16</v>
      </c>
      <c r="C40" s="1">
        <v>16</v>
      </c>
      <c r="D40" s="1"/>
      <c r="E40" s="16">
        <f aca="true" t="shared" si="1" ref="E40:E56">+F40/C40</f>
        <v>18.9375</v>
      </c>
      <c r="F40" s="17">
        <v>303</v>
      </c>
      <c r="G40" s="17">
        <v>295</v>
      </c>
      <c r="H40" s="23"/>
      <c r="I40" s="23"/>
      <c r="J40" s="23"/>
      <c r="K40" s="23"/>
      <c r="L40" s="23"/>
      <c r="M40" s="23"/>
    </row>
    <row r="41" spans="1:13" ht="9">
      <c r="A41" s="1" t="s">
        <v>21</v>
      </c>
      <c r="B41" s="17">
        <v>333</v>
      </c>
      <c r="C41" s="1">
        <v>333</v>
      </c>
      <c r="D41" s="1"/>
      <c r="E41" s="16">
        <f t="shared" si="1"/>
        <v>5.198198198198198</v>
      </c>
      <c r="F41" s="17">
        <v>1731</v>
      </c>
      <c r="G41" s="17">
        <v>1131</v>
      </c>
      <c r="H41" s="23"/>
      <c r="I41" s="23"/>
      <c r="J41" s="23"/>
      <c r="K41" s="23"/>
      <c r="L41" s="23"/>
      <c r="M41" s="23"/>
    </row>
    <row r="42" spans="1:13" ht="9">
      <c r="A42" s="1" t="s">
        <v>22</v>
      </c>
      <c r="B42" s="17">
        <v>43</v>
      </c>
      <c r="C42" s="1">
        <v>43</v>
      </c>
      <c r="D42" s="1"/>
      <c r="E42" s="16">
        <f t="shared" si="1"/>
        <v>21.441860465116278</v>
      </c>
      <c r="F42" s="17">
        <v>922</v>
      </c>
      <c r="G42" s="17">
        <v>731</v>
      </c>
      <c r="H42" s="23"/>
      <c r="I42" s="23"/>
      <c r="J42" s="23"/>
      <c r="K42" s="23"/>
      <c r="L42" s="23"/>
      <c r="M42" s="23"/>
    </row>
    <row r="43" spans="1:13" ht="9">
      <c r="A43" s="1" t="s">
        <v>23</v>
      </c>
      <c r="B43" s="17">
        <v>51</v>
      </c>
      <c r="C43" s="1">
        <v>51</v>
      </c>
      <c r="D43" s="1"/>
      <c r="E43" s="16">
        <f t="shared" si="1"/>
        <v>15.098039215686274</v>
      </c>
      <c r="F43" s="17">
        <v>770</v>
      </c>
      <c r="G43" s="17">
        <v>770</v>
      </c>
      <c r="H43" s="23"/>
      <c r="I43" s="23"/>
      <c r="J43" s="23"/>
      <c r="K43" s="23"/>
      <c r="L43" s="23"/>
      <c r="M43" s="23"/>
    </row>
    <row r="44" spans="1:13" ht="9">
      <c r="A44" s="1" t="s">
        <v>24</v>
      </c>
      <c r="B44" s="17">
        <v>33</v>
      </c>
      <c r="C44" s="1">
        <v>22</v>
      </c>
      <c r="D44" s="1"/>
      <c r="E44" s="16">
        <f t="shared" si="1"/>
        <v>2.727272727272727</v>
      </c>
      <c r="F44" s="17">
        <v>60</v>
      </c>
      <c r="G44" s="17">
        <v>57</v>
      </c>
      <c r="H44" s="23"/>
      <c r="I44" s="23"/>
      <c r="J44" s="23"/>
      <c r="K44" s="23"/>
      <c r="L44" s="23"/>
      <c r="M44" s="23"/>
    </row>
    <row r="45" spans="1:13" ht="9">
      <c r="A45" s="1" t="s">
        <v>25</v>
      </c>
      <c r="B45" s="17">
        <v>18999</v>
      </c>
      <c r="C45" s="1">
        <v>18717</v>
      </c>
      <c r="D45" s="1"/>
      <c r="E45" s="16">
        <f t="shared" si="1"/>
        <v>18.97387401827216</v>
      </c>
      <c r="F45" s="17">
        <v>355134</v>
      </c>
      <c r="G45" s="17">
        <v>342665</v>
      </c>
      <c r="H45" s="23"/>
      <c r="I45" s="23"/>
      <c r="J45" s="23"/>
      <c r="K45" s="23"/>
      <c r="L45" s="23"/>
      <c r="M45" s="23"/>
    </row>
    <row r="46" spans="1:13" ht="9">
      <c r="A46" s="1" t="s">
        <v>26</v>
      </c>
      <c r="B46" s="17">
        <v>236</v>
      </c>
      <c r="C46" s="1">
        <v>219</v>
      </c>
      <c r="D46" s="1"/>
      <c r="E46" s="16">
        <f t="shared" si="1"/>
        <v>7.365296803652968</v>
      </c>
      <c r="F46" s="17">
        <v>1613</v>
      </c>
      <c r="G46" s="17">
        <v>1613</v>
      </c>
      <c r="H46" s="23"/>
      <c r="I46" s="23"/>
      <c r="J46" s="23"/>
      <c r="K46" s="23"/>
      <c r="L46" s="23"/>
      <c r="M46" s="23"/>
    </row>
    <row r="47" spans="1:13" ht="9">
      <c r="A47" s="1" t="s">
        <v>27</v>
      </c>
      <c r="B47" s="17">
        <v>29</v>
      </c>
      <c r="C47" s="1">
        <v>25</v>
      </c>
      <c r="D47" s="1"/>
      <c r="E47" s="16">
        <f t="shared" si="1"/>
        <v>33.88</v>
      </c>
      <c r="F47" s="17">
        <v>847</v>
      </c>
      <c r="G47" s="17">
        <v>827</v>
      </c>
      <c r="H47" s="23"/>
      <c r="I47" s="23"/>
      <c r="J47" s="23"/>
      <c r="K47" s="23"/>
      <c r="L47" s="23"/>
      <c r="M47" s="23"/>
    </row>
    <row r="48" spans="1:13" ht="9">
      <c r="A48" s="1" t="s">
        <v>28</v>
      </c>
      <c r="B48" s="17">
        <v>25064</v>
      </c>
      <c r="C48" s="1">
        <v>24798</v>
      </c>
      <c r="D48" s="1"/>
      <c r="E48" s="16">
        <f t="shared" si="1"/>
        <v>21.742035648036133</v>
      </c>
      <c r="F48" s="17">
        <v>539159</v>
      </c>
      <c r="G48" s="17">
        <v>522285</v>
      </c>
      <c r="H48" s="23"/>
      <c r="I48" s="23"/>
      <c r="J48" s="23"/>
      <c r="K48" s="23"/>
      <c r="L48" s="23"/>
      <c r="M48" s="23"/>
    </row>
    <row r="49" spans="1:13" ht="9">
      <c r="A49" s="1" t="s">
        <v>29</v>
      </c>
      <c r="B49" s="17">
        <v>16</v>
      </c>
      <c r="C49" s="1">
        <v>14</v>
      </c>
      <c r="D49" s="1"/>
      <c r="E49" s="16">
        <f t="shared" si="1"/>
        <v>15</v>
      </c>
      <c r="F49" s="17">
        <v>210</v>
      </c>
      <c r="G49" s="17">
        <v>199</v>
      </c>
      <c r="H49" s="23"/>
      <c r="I49" s="23"/>
      <c r="J49" s="23"/>
      <c r="K49" s="23"/>
      <c r="L49" s="23"/>
      <c r="M49" s="23"/>
    </row>
    <row r="50" spans="1:13" ht="9">
      <c r="A50" s="1" t="s">
        <v>31</v>
      </c>
      <c r="B50" s="17">
        <v>760</v>
      </c>
      <c r="C50" s="1">
        <v>742</v>
      </c>
      <c r="D50" s="1"/>
      <c r="E50" s="16">
        <f t="shared" si="1"/>
        <v>13.308625336927223</v>
      </c>
      <c r="F50" s="17">
        <v>9875</v>
      </c>
      <c r="G50" s="17">
        <v>9663</v>
      </c>
      <c r="H50" s="23"/>
      <c r="I50" s="23"/>
      <c r="J50" s="23"/>
      <c r="K50" s="23"/>
      <c r="L50" s="23"/>
      <c r="M50" s="23"/>
    </row>
    <row r="51" spans="1:13" ht="9">
      <c r="A51" s="1" t="s">
        <v>32</v>
      </c>
      <c r="B51" s="17">
        <v>15368</v>
      </c>
      <c r="C51" s="1">
        <v>15368</v>
      </c>
      <c r="D51" s="1"/>
      <c r="E51" s="16">
        <f t="shared" si="1"/>
        <v>10.137948984903696</v>
      </c>
      <c r="F51" s="17">
        <v>155800</v>
      </c>
      <c r="G51" s="17">
        <v>155300</v>
      </c>
      <c r="H51" s="23"/>
      <c r="I51" s="23"/>
      <c r="J51" s="23"/>
      <c r="K51" s="23"/>
      <c r="L51" s="23"/>
      <c r="M51" s="23"/>
    </row>
    <row r="52" spans="1:13" ht="9">
      <c r="A52" s="1" t="s">
        <v>33</v>
      </c>
      <c r="B52" s="17">
        <v>570</v>
      </c>
      <c r="C52" s="1">
        <v>566</v>
      </c>
      <c r="D52" s="1"/>
      <c r="E52" s="16">
        <f t="shared" si="1"/>
        <v>7.459363957597173</v>
      </c>
      <c r="F52" s="17">
        <v>4222</v>
      </c>
      <c r="G52" s="17">
        <v>3946</v>
      </c>
      <c r="H52" s="23"/>
      <c r="I52" s="23"/>
      <c r="J52" s="23"/>
      <c r="K52" s="23"/>
      <c r="L52" s="23"/>
      <c r="M52" s="23"/>
    </row>
    <row r="53" spans="1:13" ht="9">
      <c r="A53" s="13" t="s">
        <v>1</v>
      </c>
      <c r="B53" s="18">
        <f>SUM(B39:B52)</f>
        <v>69561</v>
      </c>
      <c r="C53" s="13">
        <f>SUM(C39:C52)</f>
        <v>68742</v>
      </c>
      <c r="D53" s="13"/>
      <c r="E53" s="20">
        <f t="shared" si="1"/>
        <v>17.831034884059235</v>
      </c>
      <c r="F53" s="18">
        <f>SUM(F39:F52)</f>
        <v>1225741</v>
      </c>
      <c r="G53" s="18">
        <f>SUM(G39:G52)</f>
        <v>1194577</v>
      </c>
      <c r="H53" s="23"/>
      <c r="I53" s="23"/>
      <c r="J53" s="23"/>
      <c r="K53" s="23"/>
      <c r="L53" s="23"/>
      <c r="M53" s="23"/>
    </row>
    <row r="54" spans="1:13" ht="9">
      <c r="A54" s="13" t="s">
        <v>35</v>
      </c>
      <c r="B54" s="18">
        <f>SUM(B39:B41)</f>
        <v>8392</v>
      </c>
      <c r="C54" s="13">
        <f>SUM(C39:C41)</f>
        <v>8177</v>
      </c>
      <c r="D54" s="13"/>
      <c r="E54" s="20">
        <f t="shared" si="1"/>
        <v>19.215971627736334</v>
      </c>
      <c r="F54" s="18">
        <f>SUM(F39:F41)</f>
        <v>157129</v>
      </c>
      <c r="G54" s="18">
        <f>SUM(G39:G41)</f>
        <v>156521</v>
      </c>
      <c r="H54" s="23"/>
      <c r="I54" s="23"/>
      <c r="J54" s="23"/>
      <c r="K54" s="23"/>
      <c r="L54" s="23"/>
      <c r="M54" s="23"/>
    </row>
    <row r="55" spans="1:13" ht="9">
      <c r="A55" s="13" t="s">
        <v>36</v>
      </c>
      <c r="B55" s="18">
        <f>SUM(B42:B45)</f>
        <v>19126</v>
      </c>
      <c r="C55" s="13">
        <f>SUM(C42:C45)</f>
        <v>18833</v>
      </c>
      <c r="D55" s="13"/>
      <c r="E55" s="20">
        <f t="shared" si="1"/>
        <v>18.9500345138852</v>
      </c>
      <c r="F55" s="18">
        <f>SUM(F42:F45)</f>
        <v>356886</v>
      </c>
      <c r="G55" s="18">
        <f>SUM(G42:G45)</f>
        <v>344223</v>
      </c>
      <c r="H55" s="23"/>
      <c r="I55" s="23"/>
      <c r="J55" s="23"/>
      <c r="K55" s="23"/>
      <c r="L55" s="23"/>
      <c r="M55" s="23"/>
    </row>
    <row r="56" spans="1:13" ht="9">
      <c r="A56" s="13" t="s">
        <v>34</v>
      </c>
      <c r="B56" s="18">
        <f>SUM(B46:B52)</f>
        <v>42043</v>
      </c>
      <c r="C56" s="13">
        <f>SUM(C46:C52)</f>
        <v>41732</v>
      </c>
      <c r="D56" s="13"/>
      <c r="E56" s="20">
        <f t="shared" si="1"/>
        <v>17.054682258219113</v>
      </c>
      <c r="F56" s="18">
        <f>SUM(F46:F52)</f>
        <v>711726</v>
      </c>
      <c r="G56" s="18">
        <f>SUM(G46:G52)</f>
        <v>693833</v>
      </c>
      <c r="H56" s="23"/>
      <c r="I56" s="23"/>
      <c r="J56" s="23"/>
      <c r="K56" s="23"/>
      <c r="L56" s="23"/>
      <c r="M56" s="23"/>
    </row>
    <row r="57" spans="1:13" ht="9">
      <c r="A57" s="7"/>
      <c r="B57" s="27"/>
      <c r="C57" s="27"/>
      <c r="D57" s="8"/>
      <c r="E57" s="7"/>
      <c r="F57" s="27"/>
      <c r="G57" s="27"/>
      <c r="H57" s="23"/>
      <c r="I57" s="23"/>
      <c r="J57" s="23"/>
      <c r="K57" s="23"/>
      <c r="L57" s="23"/>
      <c r="M57" s="23"/>
    </row>
    <row r="76" ht="9">
      <c r="B76" s="17"/>
    </row>
    <row r="80" ht="9">
      <c r="B80" s="17"/>
    </row>
    <row r="83" ht="9">
      <c r="B83" s="17"/>
    </row>
    <row r="89" ht="9">
      <c r="B89" s="17"/>
    </row>
    <row r="90" ht="9">
      <c r="B90" s="17"/>
    </row>
    <row r="91" ht="9">
      <c r="B91" s="17"/>
    </row>
  </sheetData>
  <mergeCells count="5">
    <mergeCell ref="B5:C5"/>
    <mergeCell ref="E5:G5"/>
    <mergeCell ref="A8:G8"/>
    <mergeCell ref="A36:G36"/>
    <mergeCell ref="A5:A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&amp;C89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125"/>
  <sheetViews>
    <sheetView workbookViewId="0" topLeftCell="A1">
      <selection activeCell="A2" sqref="A2:H3"/>
    </sheetView>
  </sheetViews>
  <sheetFormatPr defaultColWidth="9.140625" defaultRowHeight="12.75"/>
  <cols>
    <col min="1" max="1" width="12.421875" style="1" customWidth="1"/>
    <col min="2" max="2" width="12.7109375" style="1" customWidth="1"/>
    <col min="3" max="3" width="12.7109375" style="2" customWidth="1"/>
    <col min="4" max="4" width="0.42578125" style="2" customWidth="1"/>
    <col min="5" max="5" width="12.140625" style="1" customWidth="1"/>
    <col min="6" max="7" width="13.421875" style="2" customWidth="1"/>
    <col min="8" max="16384" width="9.140625" style="1" customWidth="1"/>
  </cols>
  <sheetData>
    <row r="2" spans="1:7" s="4" customFormat="1" ht="12" customHeight="1">
      <c r="A2" s="6" t="s">
        <v>45</v>
      </c>
      <c r="B2" s="6"/>
      <c r="C2" s="5"/>
      <c r="D2" s="5"/>
      <c r="F2" s="5"/>
      <c r="G2" s="5"/>
    </row>
    <row r="3" spans="1:7" s="4" customFormat="1" ht="12" customHeight="1">
      <c r="A3" s="6" t="s">
        <v>46</v>
      </c>
      <c r="B3" s="6"/>
      <c r="C3" s="5"/>
      <c r="D3" s="5"/>
      <c r="F3" s="5"/>
      <c r="G3" s="5"/>
    </row>
    <row r="4" spans="1:7" ht="9">
      <c r="A4" s="7"/>
      <c r="B4" s="7"/>
      <c r="C4" s="8"/>
      <c r="D4" s="8"/>
      <c r="E4" s="7"/>
      <c r="F4" s="8"/>
      <c r="G4" s="8"/>
    </row>
    <row r="5" spans="1:7" ht="15.75" customHeight="1">
      <c r="A5" s="35" t="s">
        <v>2</v>
      </c>
      <c r="B5" s="32" t="s">
        <v>37</v>
      </c>
      <c r="C5" s="32"/>
      <c r="D5" s="11"/>
      <c r="E5" s="33" t="s">
        <v>38</v>
      </c>
      <c r="F5" s="33"/>
      <c r="G5" s="33"/>
    </row>
    <row r="6" spans="1:7" ht="16.5" customHeight="1">
      <c r="A6" s="36" t="s">
        <v>2</v>
      </c>
      <c r="B6" s="30" t="s">
        <v>5</v>
      </c>
      <c r="C6" s="30" t="s">
        <v>39</v>
      </c>
      <c r="D6" s="31"/>
      <c r="E6" s="30" t="s">
        <v>4</v>
      </c>
      <c r="F6" s="31" t="s">
        <v>5</v>
      </c>
      <c r="G6" s="31" t="s">
        <v>6</v>
      </c>
    </row>
    <row r="7" spans="1:7" ht="9" customHeight="1">
      <c r="A7" s="9"/>
      <c r="B7" s="9"/>
      <c r="C7" s="10"/>
      <c r="D7" s="10"/>
      <c r="E7" s="9"/>
      <c r="F7" s="10"/>
      <c r="G7" s="10"/>
    </row>
    <row r="8" spans="1:13" ht="12" customHeight="1">
      <c r="A8" s="34" t="s">
        <v>9</v>
      </c>
      <c r="B8" s="34"/>
      <c r="C8" s="34"/>
      <c r="D8" s="34"/>
      <c r="E8" s="34"/>
      <c r="F8" s="34"/>
      <c r="G8" s="34"/>
      <c r="H8" s="23"/>
      <c r="I8" s="23"/>
      <c r="J8" s="23"/>
      <c r="K8" s="23"/>
      <c r="L8" s="23"/>
      <c r="M8" s="23"/>
    </row>
    <row r="9" spans="8:13" ht="9">
      <c r="H9" s="23"/>
      <c r="I9" s="23"/>
      <c r="J9" s="23"/>
      <c r="K9" s="23"/>
      <c r="L9" s="23"/>
      <c r="M9" s="23"/>
    </row>
    <row r="10" spans="1:13" ht="9">
      <c r="A10" s="1" t="s">
        <v>17</v>
      </c>
      <c r="B10" s="17">
        <v>4800</v>
      </c>
      <c r="C10" s="1">
        <v>4541</v>
      </c>
      <c r="E10" s="16">
        <f>+F10/C10</f>
        <v>209.07179035454746</v>
      </c>
      <c r="F10" s="17">
        <v>949395</v>
      </c>
      <c r="G10" s="17">
        <v>949395</v>
      </c>
      <c r="H10" s="23"/>
      <c r="I10" s="23"/>
      <c r="J10" s="23"/>
      <c r="K10" s="23"/>
      <c r="L10" s="23"/>
      <c r="M10" s="23"/>
    </row>
    <row r="11" spans="1:13" ht="9">
      <c r="A11" s="1" t="s">
        <v>19</v>
      </c>
      <c r="B11" s="17">
        <v>498</v>
      </c>
      <c r="C11" s="1">
        <v>483</v>
      </c>
      <c r="E11" s="16">
        <f aca="true" t="shared" si="0" ref="E11:E33">+F11/C11</f>
        <v>195.8902691511387</v>
      </c>
      <c r="F11" s="17">
        <v>94615</v>
      </c>
      <c r="G11" s="17">
        <v>80912</v>
      </c>
      <c r="H11" s="23"/>
      <c r="I11" s="23"/>
      <c r="J11" s="23"/>
      <c r="K11" s="23"/>
      <c r="L11" s="23"/>
      <c r="M11" s="23"/>
    </row>
    <row r="12" spans="1:13" s="3" customFormat="1" ht="9">
      <c r="A12" s="1" t="s">
        <v>40</v>
      </c>
      <c r="B12" s="23">
        <f>SUM(B13)</f>
        <v>5</v>
      </c>
      <c r="C12" s="23">
        <f>SUM(C13)</f>
        <v>5</v>
      </c>
      <c r="D12" s="2"/>
      <c r="E12" s="16">
        <f t="shared" si="0"/>
        <v>93</v>
      </c>
      <c r="F12" s="23">
        <f>SUM(F13)</f>
        <v>465</v>
      </c>
      <c r="G12" s="23">
        <f>SUM(G13)</f>
        <v>465</v>
      </c>
      <c r="H12" s="23"/>
      <c r="I12" s="23"/>
      <c r="J12" s="23"/>
      <c r="K12" s="23"/>
      <c r="L12" s="23"/>
      <c r="M12" s="23"/>
    </row>
    <row r="13" spans="1:13" s="3" customFormat="1" ht="9">
      <c r="A13" s="3" t="s">
        <v>0</v>
      </c>
      <c r="B13" s="29">
        <v>5</v>
      </c>
      <c r="C13" s="3">
        <v>5</v>
      </c>
      <c r="D13" s="19"/>
      <c r="E13" s="21">
        <f t="shared" si="0"/>
        <v>93</v>
      </c>
      <c r="F13" s="29">
        <v>465</v>
      </c>
      <c r="G13" s="29">
        <v>465</v>
      </c>
      <c r="H13" s="23"/>
      <c r="I13" s="23"/>
      <c r="J13" s="23"/>
      <c r="K13" s="23"/>
      <c r="L13" s="23"/>
      <c r="M13" s="23"/>
    </row>
    <row r="14" spans="1:13" ht="9">
      <c r="A14" s="1" t="s">
        <v>20</v>
      </c>
      <c r="B14" s="17">
        <v>3502</v>
      </c>
      <c r="C14" s="1">
        <v>3188</v>
      </c>
      <c r="E14" s="16">
        <f t="shared" si="0"/>
        <v>186.1057089084065</v>
      </c>
      <c r="F14" s="17">
        <v>593305</v>
      </c>
      <c r="G14" s="17">
        <v>582700</v>
      </c>
      <c r="H14" s="23"/>
      <c r="I14" s="23"/>
      <c r="J14" s="23"/>
      <c r="K14" s="23"/>
      <c r="L14" s="23"/>
      <c r="M14" s="23"/>
    </row>
    <row r="15" spans="1:13" ht="9">
      <c r="A15" s="1" t="s">
        <v>41</v>
      </c>
      <c r="B15" s="17">
        <v>272</v>
      </c>
      <c r="C15" s="1">
        <v>262</v>
      </c>
      <c r="E15" s="16">
        <f t="shared" si="0"/>
        <v>217.40458015267177</v>
      </c>
      <c r="F15" s="17">
        <v>56960</v>
      </c>
      <c r="G15" s="17">
        <v>56953</v>
      </c>
      <c r="H15" s="23"/>
      <c r="I15" s="23"/>
      <c r="J15" s="23"/>
      <c r="K15" s="23"/>
      <c r="L15" s="23"/>
      <c r="M15" s="23"/>
    </row>
    <row r="16" spans="1:13" s="3" customFormat="1" ht="9">
      <c r="A16" s="1" t="s">
        <v>21</v>
      </c>
      <c r="B16" s="17">
        <v>242</v>
      </c>
      <c r="C16" s="1">
        <v>242</v>
      </c>
      <c r="D16" s="2"/>
      <c r="E16" s="16">
        <f t="shared" si="0"/>
        <v>115.6198347107438</v>
      </c>
      <c r="F16" s="17">
        <v>27980</v>
      </c>
      <c r="G16" s="17">
        <v>27319</v>
      </c>
      <c r="H16" s="23"/>
      <c r="I16" s="23"/>
      <c r="J16" s="23"/>
      <c r="K16" s="23"/>
      <c r="L16" s="23"/>
      <c r="M16" s="23"/>
    </row>
    <row r="17" spans="1:13" ht="9">
      <c r="A17" s="1" t="s">
        <v>42</v>
      </c>
      <c r="B17" s="17">
        <v>15153</v>
      </c>
      <c r="C17" s="1">
        <v>13628</v>
      </c>
      <c r="E17" s="16">
        <f t="shared" si="0"/>
        <v>173.91253302025243</v>
      </c>
      <c r="F17" s="17">
        <v>2370080</v>
      </c>
      <c r="G17" s="17">
        <v>2356137</v>
      </c>
      <c r="H17" s="23"/>
      <c r="I17" s="23"/>
      <c r="J17" s="23"/>
      <c r="K17" s="23"/>
      <c r="L17" s="23"/>
      <c r="M17" s="23"/>
    </row>
    <row r="18" spans="1:13" ht="9">
      <c r="A18" s="1" t="s">
        <v>22</v>
      </c>
      <c r="B18" s="17">
        <v>1704</v>
      </c>
      <c r="C18" s="1">
        <v>1679</v>
      </c>
      <c r="E18" s="16">
        <f t="shared" si="0"/>
        <v>118.37105419892794</v>
      </c>
      <c r="F18" s="17">
        <v>198745</v>
      </c>
      <c r="G18" s="17">
        <v>186777</v>
      </c>
      <c r="H18" s="23"/>
      <c r="I18" s="23"/>
      <c r="J18" s="23"/>
      <c r="K18" s="23"/>
      <c r="L18" s="23"/>
      <c r="M18" s="23"/>
    </row>
    <row r="19" spans="1:13" ht="9">
      <c r="A19" s="1" t="s">
        <v>23</v>
      </c>
      <c r="B19" s="17">
        <v>149</v>
      </c>
      <c r="C19" s="1">
        <v>149</v>
      </c>
      <c r="E19" s="16">
        <f t="shared" si="0"/>
        <v>172.751677852349</v>
      </c>
      <c r="F19" s="17">
        <v>25740</v>
      </c>
      <c r="G19" s="17">
        <v>25730</v>
      </c>
      <c r="H19" s="23"/>
      <c r="I19" s="23"/>
      <c r="J19" s="23"/>
      <c r="K19" s="23"/>
      <c r="L19" s="23"/>
      <c r="M19" s="23"/>
    </row>
    <row r="20" spans="1:13" ht="9">
      <c r="A20" s="1" t="s">
        <v>24</v>
      </c>
      <c r="B20" s="17">
        <v>1409</v>
      </c>
      <c r="C20" s="1">
        <v>1373</v>
      </c>
      <c r="E20" s="16">
        <f t="shared" si="0"/>
        <v>155.7916970138383</v>
      </c>
      <c r="F20" s="17">
        <v>213902</v>
      </c>
      <c r="G20" s="17">
        <v>208517</v>
      </c>
      <c r="H20" s="23"/>
      <c r="I20" s="23"/>
      <c r="J20" s="23"/>
      <c r="K20" s="23"/>
      <c r="L20" s="23"/>
      <c r="M20" s="23"/>
    </row>
    <row r="21" spans="1:13" ht="9">
      <c r="A21" s="1" t="s">
        <v>25</v>
      </c>
      <c r="B21" s="17">
        <v>3088</v>
      </c>
      <c r="C21" s="1">
        <v>3038</v>
      </c>
      <c r="E21" s="16">
        <f t="shared" si="0"/>
        <v>149.51514154048715</v>
      </c>
      <c r="F21" s="17">
        <v>454227</v>
      </c>
      <c r="G21" s="17">
        <v>410979</v>
      </c>
      <c r="H21" s="23"/>
      <c r="I21" s="23"/>
      <c r="J21" s="23"/>
      <c r="K21" s="23"/>
      <c r="L21" s="23"/>
      <c r="M21" s="23"/>
    </row>
    <row r="22" spans="1:13" ht="9">
      <c r="A22" s="1" t="s">
        <v>26</v>
      </c>
      <c r="B22" s="17">
        <v>2400</v>
      </c>
      <c r="C22" s="1">
        <v>2379</v>
      </c>
      <c r="E22" s="16">
        <f t="shared" si="0"/>
        <v>167.77301387137453</v>
      </c>
      <c r="F22" s="17">
        <v>399132</v>
      </c>
      <c r="G22" s="17">
        <v>399132</v>
      </c>
      <c r="H22" s="23"/>
      <c r="I22" s="23"/>
      <c r="J22" s="23"/>
      <c r="K22" s="23"/>
      <c r="L22" s="23"/>
      <c r="M22" s="23"/>
    </row>
    <row r="23" spans="1:13" ht="9">
      <c r="A23" s="1" t="s">
        <v>27</v>
      </c>
      <c r="B23" s="17">
        <v>604</v>
      </c>
      <c r="C23" s="1">
        <v>526</v>
      </c>
      <c r="E23" s="16">
        <f t="shared" si="0"/>
        <v>118.05133079847909</v>
      </c>
      <c r="F23" s="17">
        <v>62095</v>
      </c>
      <c r="G23" s="17">
        <v>59767</v>
      </c>
      <c r="H23" s="23"/>
      <c r="I23" s="23"/>
      <c r="J23" s="23"/>
      <c r="K23" s="23"/>
      <c r="L23" s="23"/>
      <c r="M23" s="23"/>
    </row>
    <row r="24" spans="1:13" ht="9">
      <c r="A24" s="1" t="s">
        <v>28</v>
      </c>
      <c r="B24" s="17">
        <v>17061</v>
      </c>
      <c r="C24" s="1">
        <v>15868</v>
      </c>
      <c r="E24" s="16">
        <f t="shared" si="0"/>
        <v>203.20046634736576</v>
      </c>
      <c r="F24" s="17">
        <v>3224385</v>
      </c>
      <c r="G24" s="17">
        <v>3087324</v>
      </c>
      <c r="H24" s="23"/>
      <c r="I24" s="23"/>
      <c r="J24" s="23"/>
      <c r="K24" s="23"/>
      <c r="L24" s="23"/>
      <c r="M24" s="23"/>
    </row>
    <row r="25" spans="1:13" ht="9">
      <c r="A25" s="1" t="s">
        <v>29</v>
      </c>
      <c r="B25" s="17">
        <v>3873</v>
      </c>
      <c r="C25" s="1">
        <v>3715</v>
      </c>
      <c r="E25" s="16">
        <f t="shared" si="0"/>
        <v>130.96312247644684</v>
      </c>
      <c r="F25" s="17">
        <v>486528</v>
      </c>
      <c r="G25" s="17">
        <v>471015</v>
      </c>
      <c r="H25" s="23"/>
      <c r="I25" s="23"/>
      <c r="J25" s="23"/>
      <c r="K25" s="23"/>
      <c r="L25" s="23"/>
      <c r="M25" s="23"/>
    </row>
    <row r="26" spans="1:13" ht="9">
      <c r="A26" s="1" t="s">
        <v>30</v>
      </c>
      <c r="B26" s="17">
        <v>1880</v>
      </c>
      <c r="C26" s="1">
        <v>1880</v>
      </c>
      <c r="E26" s="16">
        <f t="shared" si="0"/>
        <v>100</v>
      </c>
      <c r="F26" s="17">
        <v>188000</v>
      </c>
      <c r="G26" s="17">
        <v>188000</v>
      </c>
      <c r="H26" s="23"/>
      <c r="I26" s="23"/>
      <c r="J26" s="23"/>
      <c r="K26" s="23"/>
      <c r="L26" s="23"/>
      <c r="M26" s="23"/>
    </row>
    <row r="27" spans="1:13" ht="9">
      <c r="A27" s="1" t="s">
        <v>31</v>
      </c>
      <c r="B27" s="17">
        <v>3076</v>
      </c>
      <c r="C27" s="1">
        <v>3016</v>
      </c>
      <c r="E27" s="16">
        <f t="shared" si="0"/>
        <v>229.74171087533156</v>
      </c>
      <c r="F27" s="17">
        <v>692901</v>
      </c>
      <c r="G27" s="17">
        <v>687149</v>
      </c>
      <c r="H27" s="23"/>
      <c r="I27" s="23"/>
      <c r="J27" s="23"/>
      <c r="K27" s="23"/>
      <c r="L27" s="23"/>
      <c r="M27" s="23"/>
    </row>
    <row r="28" spans="1:13" ht="9">
      <c r="A28" s="1" t="s">
        <v>32</v>
      </c>
      <c r="B28" s="17">
        <v>5523</v>
      </c>
      <c r="C28" s="1">
        <v>5289</v>
      </c>
      <c r="E28" s="16">
        <f t="shared" si="0"/>
        <v>136.23217999621858</v>
      </c>
      <c r="F28" s="17">
        <v>720532</v>
      </c>
      <c r="G28" s="17">
        <v>660772</v>
      </c>
      <c r="H28" s="23"/>
      <c r="I28" s="23"/>
      <c r="J28" s="23"/>
      <c r="K28" s="23"/>
      <c r="L28" s="23"/>
      <c r="M28" s="23"/>
    </row>
    <row r="29" spans="1:13" ht="9">
      <c r="A29" s="1" t="s">
        <v>33</v>
      </c>
      <c r="B29" s="17">
        <v>2219</v>
      </c>
      <c r="C29" s="1">
        <v>2168</v>
      </c>
      <c r="E29" s="16">
        <f t="shared" si="0"/>
        <v>99.12084870848709</v>
      </c>
      <c r="F29" s="17">
        <v>214894</v>
      </c>
      <c r="G29" s="17">
        <v>214721</v>
      </c>
      <c r="H29" s="23"/>
      <c r="I29" s="23"/>
      <c r="J29" s="23"/>
      <c r="K29" s="23"/>
      <c r="L29" s="23"/>
      <c r="M29" s="23"/>
    </row>
    <row r="30" spans="1:13" s="13" customFormat="1" ht="9">
      <c r="A30" s="13" t="s">
        <v>1</v>
      </c>
      <c r="B30" s="18">
        <f>SUM(B10:B29)-B12</f>
        <v>67458</v>
      </c>
      <c r="C30" s="13">
        <f>SUM(C10:C29)-C12</f>
        <v>63429</v>
      </c>
      <c r="D30" s="14"/>
      <c r="E30" s="20">
        <f t="shared" si="0"/>
        <v>173.01046839773605</v>
      </c>
      <c r="F30" s="18">
        <f>SUM(F10:F29)-F12</f>
        <v>10973881</v>
      </c>
      <c r="G30" s="18">
        <f>SUM(G10:G29)-G12</f>
        <v>10653764</v>
      </c>
      <c r="H30" s="23"/>
      <c r="I30" s="23"/>
      <c r="J30" s="23"/>
      <c r="K30" s="23"/>
      <c r="L30" s="23"/>
      <c r="M30" s="23"/>
    </row>
    <row r="31" spans="1:13" s="13" customFormat="1" ht="9">
      <c r="A31" s="13" t="s">
        <v>35</v>
      </c>
      <c r="B31" s="18">
        <f>SUM(B10:B17)-B12</f>
        <v>24472</v>
      </c>
      <c r="C31" s="13">
        <f>SUM(C10:C17)-C12</f>
        <v>22349</v>
      </c>
      <c r="D31" s="14"/>
      <c r="E31" s="20">
        <f t="shared" si="0"/>
        <v>183.13123629692603</v>
      </c>
      <c r="F31" s="18">
        <f>SUM(F10:F17)-F12</f>
        <v>4092800</v>
      </c>
      <c r="G31" s="18">
        <f>SUM(G10:G17)-G12</f>
        <v>4053881</v>
      </c>
      <c r="H31" s="23"/>
      <c r="I31" s="23"/>
      <c r="J31" s="23"/>
      <c r="K31" s="23"/>
      <c r="L31" s="23"/>
      <c r="M31" s="23"/>
    </row>
    <row r="32" spans="1:13" s="13" customFormat="1" ht="9">
      <c r="A32" s="13" t="s">
        <v>36</v>
      </c>
      <c r="B32" s="18">
        <f>SUM(B18:B21)</f>
        <v>6350</v>
      </c>
      <c r="C32" s="13">
        <f>SUM(C18:C21)</f>
        <v>6239</v>
      </c>
      <c r="D32" s="14"/>
      <c r="E32" s="20">
        <f t="shared" si="0"/>
        <v>143.07004327616605</v>
      </c>
      <c r="F32" s="18">
        <f>SUM(F18:F21)</f>
        <v>892614</v>
      </c>
      <c r="G32" s="18">
        <f>SUM(G18:G21)</f>
        <v>832003</v>
      </c>
      <c r="H32" s="23"/>
      <c r="I32" s="23"/>
      <c r="J32" s="23"/>
      <c r="K32" s="23"/>
      <c r="L32" s="23"/>
      <c r="M32" s="23"/>
    </row>
    <row r="33" spans="1:13" s="13" customFormat="1" ht="9">
      <c r="A33" s="13" t="s">
        <v>34</v>
      </c>
      <c r="B33" s="18">
        <f>SUM(B22:B29)</f>
        <v>36636</v>
      </c>
      <c r="C33" s="13">
        <f>SUM(C22:C29)</f>
        <v>34841</v>
      </c>
      <c r="D33" s="14"/>
      <c r="E33" s="20">
        <f t="shared" si="0"/>
        <v>171.87988289658736</v>
      </c>
      <c r="F33" s="18">
        <f>SUM(F22:F29)</f>
        <v>5988467</v>
      </c>
      <c r="G33" s="18">
        <f>SUM(G22:G29)</f>
        <v>5767880</v>
      </c>
      <c r="H33" s="23"/>
      <c r="I33" s="23"/>
      <c r="J33" s="23"/>
      <c r="K33" s="23"/>
      <c r="L33" s="23"/>
      <c r="M33" s="23"/>
    </row>
    <row r="34" spans="2:13" s="13" customFormat="1" ht="9">
      <c r="B34" s="18"/>
      <c r="C34" s="18"/>
      <c r="F34" s="18"/>
      <c r="G34" s="18"/>
      <c r="H34" s="23"/>
      <c r="I34" s="23"/>
      <c r="J34" s="23"/>
      <c r="K34" s="23"/>
      <c r="L34" s="23"/>
      <c r="M34" s="23"/>
    </row>
    <row r="35" s="13" customFormat="1" ht="9"/>
    <row r="36" spans="1:7" ht="9">
      <c r="A36" s="34" t="s">
        <v>10</v>
      </c>
      <c r="B36" s="34"/>
      <c r="C36" s="34"/>
      <c r="D36" s="34"/>
      <c r="E36" s="34"/>
      <c r="F36" s="34"/>
      <c r="G36" s="34"/>
    </row>
    <row r="37" spans="8:13" ht="9">
      <c r="H37" s="23"/>
      <c r="I37" s="23"/>
      <c r="J37" s="23"/>
      <c r="K37" s="23"/>
      <c r="L37" s="23"/>
      <c r="M37" s="23"/>
    </row>
    <row r="38" spans="1:13" ht="9">
      <c r="A38" s="1" t="s">
        <v>17</v>
      </c>
      <c r="B38" s="17">
        <v>3554</v>
      </c>
      <c r="C38" s="1">
        <v>2937</v>
      </c>
      <c r="E38" s="16">
        <f aca="true" t="shared" si="1" ref="E38:E61">+F38/C38</f>
        <v>190.5478379298604</v>
      </c>
      <c r="F38" s="17">
        <v>559639</v>
      </c>
      <c r="G38" s="17">
        <v>559639</v>
      </c>
      <c r="H38" s="23"/>
      <c r="I38" s="23"/>
      <c r="J38" s="23"/>
      <c r="K38" s="23"/>
      <c r="L38" s="23"/>
      <c r="M38" s="23"/>
    </row>
    <row r="39" spans="1:13" ht="9">
      <c r="A39" s="1" t="s">
        <v>19</v>
      </c>
      <c r="B39" s="17">
        <v>153</v>
      </c>
      <c r="C39" s="1">
        <v>145</v>
      </c>
      <c r="E39" s="16">
        <f t="shared" si="1"/>
        <v>205.61379310344827</v>
      </c>
      <c r="F39" s="17">
        <v>29814</v>
      </c>
      <c r="G39" s="17">
        <v>28312</v>
      </c>
      <c r="H39" s="23"/>
      <c r="I39" s="23"/>
      <c r="J39" s="23"/>
      <c r="K39" s="23"/>
      <c r="L39" s="23"/>
      <c r="M39" s="23"/>
    </row>
    <row r="40" spans="1:13" ht="9">
      <c r="A40" s="1" t="s">
        <v>40</v>
      </c>
      <c r="B40" s="22">
        <f>SUM(B41)</f>
        <v>3</v>
      </c>
      <c r="C40" s="22">
        <f>SUM(C41)</f>
        <v>3</v>
      </c>
      <c r="E40" s="16">
        <f t="shared" si="1"/>
        <v>91.66666666666667</v>
      </c>
      <c r="F40" s="23">
        <f>SUM(F41)</f>
        <v>275</v>
      </c>
      <c r="G40" s="23">
        <f>SUM(G41)</f>
        <v>275</v>
      </c>
      <c r="H40" s="23"/>
      <c r="I40" s="23"/>
      <c r="J40" s="23"/>
      <c r="K40" s="23"/>
      <c r="L40" s="23"/>
      <c r="M40" s="23"/>
    </row>
    <row r="41" spans="1:13" s="3" customFormat="1" ht="9">
      <c r="A41" s="3" t="s">
        <v>0</v>
      </c>
      <c r="B41" s="29">
        <v>3</v>
      </c>
      <c r="C41" s="3">
        <v>3</v>
      </c>
      <c r="D41" s="19"/>
      <c r="E41" s="21">
        <f t="shared" si="1"/>
        <v>91.66666666666667</v>
      </c>
      <c r="F41" s="29">
        <v>275</v>
      </c>
      <c r="G41" s="29">
        <v>275</v>
      </c>
      <c r="H41" s="23"/>
      <c r="I41" s="23"/>
      <c r="J41" s="23"/>
      <c r="K41" s="23"/>
      <c r="L41" s="23"/>
      <c r="M41" s="23"/>
    </row>
    <row r="42" spans="1:13" ht="9">
      <c r="A42" s="1" t="s">
        <v>20</v>
      </c>
      <c r="B42" s="17">
        <v>3367</v>
      </c>
      <c r="C42" s="1">
        <v>2905</v>
      </c>
      <c r="E42" s="16">
        <f t="shared" si="1"/>
        <v>177.45611015490533</v>
      </c>
      <c r="F42" s="17">
        <v>515510</v>
      </c>
      <c r="G42" s="17">
        <v>505467</v>
      </c>
      <c r="H42" s="23"/>
      <c r="I42" s="23"/>
      <c r="J42" s="23"/>
      <c r="K42" s="23"/>
      <c r="L42" s="23"/>
      <c r="M42" s="23"/>
    </row>
    <row r="43" spans="1:13" ht="9">
      <c r="A43" s="1" t="s">
        <v>41</v>
      </c>
      <c r="B43" s="17">
        <v>73</v>
      </c>
      <c r="C43" s="1">
        <v>68</v>
      </c>
      <c r="E43" s="16">
        <f t="shared" si="1"/>
        <v>202.11764705882354</v>
      </c>
      <c r="F43" s="17">
        <v>13744</v>
      </c>
      <c r="G43" s="17">
        <v>13739</v>
      </c>
      <c r="H43" s="23"/>
      <c r="I43" s="23"/>
      <c r="J43" s="23"/>
      <c r="K43" s="23"/>
      <c r="L43" s="23"/>
      <c r="M43" s="23"/>
    </row>
    <row r="44" spans="1:13" ht="9">
      <c r="A44" s="1" t="s">
        <v>21</v>
      </c>
      <c r="B44" s="17">
        <v>6</v>
      </c>
      <c r="C44" s="1">
        <v>6</v>
      </c>
      <c r="E44" s="16">
        <f t="shared" si="1"/>
        <v>102.5</v>
      </c>
      <c r="F44" s="17">
        <v>615</v>
      </c>
      <c r="G44" s="17">
        <v>590</v>
      </c>
      <c r="H44" s="23"/>
      <c r="I44" s="23"/>
      <c r="J44" s="23"/>
      <c r="K44" s="23"/>
      <c r="L44" s="23"/>
      <c r="M44" s="23"/>
    </row>
    <row r="45" spans="1:13" s="13" customFormat="1" ht="9">
      <c r="A45" s="1" t="s">
        <v>42</v>
      </c>
      <c r="B45" s="17">
        <v>15756</v>
      </c>
      <c r="C45" s="1">
        <v>14077</v>
      </c>
      <c r="D45" s="2"/>
      <c r="E45" s="16">
        <f t="shared" si="1"/>
        <v>182.13504297790723</v>
      </c>
      <c r="F45" s="17">
        <v>2563915</v>
      </c>
      <c r="G45" s="17">
        <v>2561620</v>
      </c>
      <c r="H45" s="23"/>
      <c r="I45" s="23"/>
      <c r="J45" s="23"/>
      <c r="K45" s="23"/>
      <c r="L45" s="23"/>
      <c r="M45" s="23"/>
    </row>
    <row r="46" spans="1:13" s="13" customFormat="1" ht="9">
      <c r="A46" s="1" t="s">
        <v>22</v>
      </c>
      <c r="B46" s="17">
        <v>256</v>
      </c>
      <c r="C46" s="1">
        <v>247</v>
      </c>
      <c r="D46" s="2"/>
      <c r="E46" s="16">
        <f t="shared" si="1"/>
        <v>131.8502024291498</v>
      </c>
      <c r="F46" s="17">
        <v>32567</v>
      </c>
      <c r="G46" s="17">
        <v>30386</v>
      </c>
      <c r="H46" s="23"/>
      <c r="I46" s="23"/>
      <c r="J46" s="23"/>
      <c r="K46" s="23"/>
      <c r="L46" s="23"/>
      <c r="M46" s="23"/>
    </row>
    <row r="47" spans="1:13" s="13" customFormat="1" ht="9">
      <c r="A47" s="1" t="s">
        <v>23</v>
      </c>
      <c r="B47" s="17">
        <v>16</v>
      </c>
      <c r="C47" s="1">
        <v>16</v>
      </c>
      <c r="D47" s="2"/>
      <c r="E47" s="16">
        <f t="shared" si="1"/>
        <v>175</v>
      </c>
      <c r="F47" s="17">
        <v>2800</v>
      </c>
      <c r="G47" s="17">
        <v>2800</v>
      </c>
      <c r="H47" s="23"/>
      <c r="I47" s="23"/>
      <c r="J47" s="23"/>
      <c r="K47" s="23"/>
      <c r="L47" s="23"/>
      <c r="M47" s="23"/>
    </row>
    <row r="48" spans="1:13" s="13" customFormat="1" ht="9">
      <c r="A48" s="1" t="s">
        <v>24</v>
      </c>
      <c r="B48" s="17">
        <v>534</v>
      </c>
      <c r="C48" s="1">
        <v>512</v>
      </c>
      <c r="D48" s="2"/>
      <c r="E48" s="16">
        <f t="shared" si="1"/>
        <v>146.16796875</v>
      </c>
      <c r="F48" s="17">
        <v>74838</v>
      </c>
      <c r="G48" s="17">
        <v>73578</v>
      </c>
      <c r="H48" s="23"/>
      <c r="I48" s="23"/>
      <c r="J48" s="23"/>
      <c r="K48" s="23"/>
      <c r="L48" s="23"/>
      <c r="M48" s="23"/>
    </row>
    <row r="49" spans="1:13" ht="9">
      <c r="A49" s="1" t="s">
        <v>25</v>
      </c>
      <c r="B49" s="17">
        <v>938</v>
      </c>
      <c r="C49" s="1">
        <v>885</v>
      </c>
      <c r="E49" s="16">
        <f t="shared" si="1"/>
        <v>179.46553672316384</v>
      </c>
      <c r="F49" s="17">
        <v>158827</v>
      </c>
      <c r="G49" s="17">
        <v>142037</v>
      </c>
      <c r="H49" s="23"/>
      <c r="I49" s="23"/>
      <c r="J49" s="23"/>
      <c r="K49" s="23"/>
      <c r="L49" s="23"/>
      <c r="M49" s="23"/>
    </row>
    <row r="50" spans="1:13" ht="9">
      <c r="A50" s="1" t="s">
        <v>26</v>
      </c>
      <c r="B50" s="17">
        <v>441</v>
      </c>
      <c r="C50" s="1">
        <v>433</v>
      </c>
      <c r="E50" s="16">
        <f t="shared" si="1"/>
        <v>190.20092378752886</v>
      </c>
      <c r="F50" s="17">
        <v>82357</v>
      </c>
      <c r="G50" s="17">
        <v>82357</v>
      </c>
      <c r="H50" s="23"/>
      <c r="I50" s="23"/>
      <c r="J50" s="23"/>
      <c r="K50" s="23"/>
      <c r="L50" s="23"/>
      <c r="M50" s="23"/>
    </row>
    <row r="51" spans="1:13" ht="9">
      <c r="A51" s="1" t="s">
        <v>27</v>
      </c>
      <c r="B51" s="17">
        <v>65</v>
      </c>
      <c r="C51" s="1">
        <v>57</v>
      </c>
      <c r="E51" s="16">
        <f t="shared" si="1"/>
        <v>111.57894736842105</v>
      </c>
      <c r="F51" s="17">
        <v>6360</v>
      </c>
      <c r="G51" s="17">
        <v>6270</v>
      </c>
      <c r="H51" s="23"/>
      <c r="I51" s="23"/>
      <c r="J51" s="23"/>
      <c r="K51" s="23"/>
      <c r="L51" s="23"/>
      <c r="M51" s="23"/>
    </row>
    <row r="52" spans="1:13" ht="9">
      <c r="A52" s="1" t="s">
        <v>28</v>
      </c>
      <c r="B52" s="17">
        <v>4482</v>
      </c>
      <c r="C52" s="1">
        <v>4114</v>
      </c>
      <c r="E52" s="16">
        <f t="shared" si="1"/>
        <v>203.55371900826447</v>
      </c>
      <c r="F52" s="17">
        <v>837420</v>
      </c>
      <c r="G52" s="17">
        <v>778745</v>
      </c>
      <c r="H52" s="23"/>
      <c r="I52" s="23"/>
      <c r="J52" s="23"/>
      <c r="K52" s="23"/>
      <c r="L52" s="23"/>
      <c r="M52" s="23"/>
    </row>
    <row r="53" spans="1:13" ht="9">
      <c r="A53" s="1" t="s">
        <v>29</v>
      </c>
      <c r="B53" s="17">
        <v>508</v>
      </c>
      <c r="C53" s="1">
        <v>485</v>
      </c>
      <c r="E53" s="16">
        <f t="shared" si="1"/>
        <v>111.22680412371135</v>
      </c>
      <c r="F53" s="17">
        <v>53945</v>
      </c>
      <c r="G53" s="17">
        <v>52045</v>
      </c>
      <c r="H53" s="23"/>
      <c r="I53" s="23"/>
      <c r="J53" s="23"/>
      <c r="K53" s="23"/>
      <c r="L53" s="23"/>
      <c r="M53" s="23"/>
    </row>
    <row r="54" spans="1:13" ht="9">
      <c r="A54" s="1" t="s">
        <v>30</v>
      </c>
      <c r="B54" s="17">
        <v>820</v>
      </c>
      <c r="C54" s="1">
        <v>620</v>
      </c>
      <c r="E54" s="16">
        <f t="shared" si="1"/>
        <v>100</v>
      </c>
      <c r="F54" s="17">
        <v>62000</v>
      </c>
      <c r="G54" s="17">
        <v>62000</v>
      </c>
      <c r="H54" s="23"/>
      <c r="I54" s="23"/>
      <c r="J54" s="23"/>
      <c r="K54" s="23"/>
      <c r="L54" s="23"/>
      <c r="M54" s="23"/>
    </row>
    <row r="55" spans="1:13" ht="9.75" customHeight="1">
      <c r="A55" s="1" t="s">
        <v>31</v>
      </c>
      <c r="B55" s="17">
        <v>1048</v>
      </c>
      <c r="C55" s="1">
        <v>918</v>
      </c>
      <c r="E55" s="16">
        <f t="shared" si="1"/>
        <v>251.479302832244</v>
      </c>
      <c r="F55" s="17">
        <v>230858</v>
      </c>
      <c r="G55" s="17">
        <v>220436</v>
      </c>
      <c r="H55" s="23"/>
      <c r="I55" s="23"/>
      <c r="J55" s="23"/>
      <c r="K55" s="23"/>
      <c r="L55" s="23"/>
      <c r="M55" s="23"/>
    </row>
    <row r="56" spans="1:13" ht="9">
      <c r="A56" s="1" t="s">
        <v>32</v>
      </c>
      <c r="B56" s="17">
        <v>730</v>
      </c>
      <c r="C56" s="1">
        <v>679</v>
      </c>
      <c r="E56" s="16">
        <f t="shared" si="1"/>
        <v>118.20029455081001</v>
      </c>
      <c r="F56" s="17">
        <v>80258</v>
      </c>
      <c r="G56" s="17">
        <v>76042</v>
      </c>
      <c r="H56" s="23"/>
      <c r="I56" s="23"/>
      <c r="J56" s="23"/>
      <c r="K56" s="23"/>
      <c r="L56" s="23"/>
      <c r="M56" s="23"/>
    </row>
    <row r="57" spans="1:13" ht="9">
      <c r="A57" s="1" t="s">
        <v>33</v>
      </c>
      <c r="B57" s="17">
        <v>206</v>
      </c>
      <c r="C57" s="1">
        <v>181</v>
      </c>
      <c r="E57" s="16">
        <f t="shared" si="1"/>
        <v>87.34254143646409</v>
      </c>
      <c r="F57" s="17">
        <v>15809</v>
      </c>
      <c r="G57" s="17">
        <v>15794</v>
      </c>
      <c r="H57" s="23"/>
      <c r="I57" s="23"/>
      <c r="J57" s="23"/>
      <c r="K57" s="23"/>
      <c r="L57" s="23"/>
      <c r="M57" s="23"/>
    </row>
    <row r="58" spans="1:13" s="13" customFormat="1" ht="9">
      <c r="A58" s="13" t="s">
        <v>1</v>
      </c>
      <c r="B58" s="18">
        <f>SUM(B38:B57)-B40</f>
        <v>32956</v>
      </c>
      <c r="C58" s="13">
        <f>SUM(C38:C57)-C40</f>
        <v>29288</v>
      </c>
      <c r="D58" s="14"/>
      <c r="E58" s="20">
        <f t="shared" si="1"/>
        <v>181.69731630701995</v>
      </c>
      <c r="F58" s="18">
        <f>SUM(F38:F57)-F40</f>
        <v>5321551</v>
      </c>
      <c r="G58" s="18">
        <f>SUM(G38:G57)-G40</f>
        <v>5212132</v>
      </c>
      <c r="H58" s="23"/>
      <c r="I58" s="23"/>
      <c r="J58" s="23"/>
      <c r="K58" s="23"/>
      <c r="L58" s="23"/>
      <c r="M58" s="23"/>
    </row>
    <row r="59" spans="1:13" s="13" customFormat="1" ht="9">
      <c r="A59" s="13" t="s">
        <v>35</v>
      </c>
      <c r="B59" s="18">
        <f>SUM(B38:B45)-B40</f>
        <v>22912</v>
      </c>
      <c r="C59" s="13">
        <f>SUM(C38:C45)-C40</f>
        <v>20141</v>
      </c>
      <c r="D59" s="14"/>
      <c r="E59" s="20">
        <f t="shared" si="1"/>
        <v>182.88625192393624</v>
      </c>
      <c r="F59" s="18">
        <f>SUM(F38:F45)-F40</f>
        <v>3683512</v>
      </c>
      <c r="G59" s="18">
        <f>SUM(G38:G45)-G40</f>
        <v>3669642</v>
      </c>
      <c r="H59" s="23"/>
      <c r="I59" s="23"/>
      <c r="J59" s="23"/>
      <c r="K59" s="23"/>
      <c r="L59" s="23"/>
      <c r="M59" s="23"/>
    </row>
    <row r="60" spans="1:13" s="13" customFormat="1" ht="9">
      <c r="A60" s="13" t="s">
        <v>36</v>
      </c>
      <c r="B60" s="18">
        <f>SUM(B46:B49)</f>
        <v>1744</v>
      </c>
      <c r="C60" s="13">
        <f>SUM(C46:C49)</f>
        <v>1660</v>
      </c>
      <c r="D60" s="14"/>
      <c r="E60" s="20">
        <f t="shared" si="1"/>
        <v>162.0674698795181</v>
      </c>
      <c r="F60" s="18">
        <f>SUM(F46:F49)</f>
        <v>269032</v>
      </c>
      <c r="G60" s="18">
        <f>SUM(G46:G49)</f>
        <v>248801</v>
      </c>
      <c r="H60" s="23"/>
      <c r="I60" s="23"/>
      <c r="J60" s="23"/>
      <c r="K60" s="23"/>
      <c r="L60" s="23"/>
      <c r="M60" s="23"/>
    </row>
    <row r="61" spans="1:13" s="13" customFormat="1" ht="9">
      <c r="A61" s="13" t="s">
        <v>34</v>
      </c>
      <c r="B61" s="18">
        <f>SUM(B50:B57)</f>
        <v>8300</v>
      </c>
      <c r="C61" s="13">
        <f>SUM(C50:C57)</f>
        <v>7487</v>
      </c>
      <c r="D61" s="14"/>
      <c r="E61" s="20">
        <f t="shared" si="1"/>
        <v>182.85120876185388</v>
      </c>
      <c r="F61" s="18">
        <f>SUM(F50:F57)</f>
        <v>1369007</v>
      </c>
      <c r="G61" s="18">
        <f>SUM(G50:G57)</f>
        <v>1293689</v>
      </c>
      <c r="H61" s="23"/>
      <c r="I61" s="23"/>
      <c r="J61" s="23"/>
      <c r="K61" s="23"/>
      <c r="L61" s="23"/>
      <c r="M61" s="23"/>
    </row>
    <row r="62" spans="1:13" ht="9">
      <c r="A62" s="7"/>
      <c r="B62" s="8"/>
      <c r="C62" s="8"/>
      <c r="D62" s="7"/>
      <c r="E62" s="7"/>
      <c r="F62" s="8"/>
      <c r="G62" s="8"/>
      <c r="H62" s="23"/>
      <c r="I62" s="23"/>
      <c r="J62" s="23"/>
      <c r="K62" s="23"/>
      <c r="L62" s="23"/>
      <c r="M62" s="23"/>
    </row>
    <row r="63" spans="3:13" ht="9">
      <c r="C63" s="1"/>
      <c r="D63" s="1"/>
      <c r="F63" s="1"/>
      <c r="G63" s="1"/>
      <c r="H63" s="23"/>
      <c r="I63" s="23"/>
      <c r="J63" s="23"/>
      <c r="K63" s="23"/>
      <c r="L63" s="23"/>
      <c r="M63" s="23"/>
    </row>
    <row r="64" spans="1:7" ht="9">
      <c r="A64" s="13"/>
      <c r="B64" s="14"/>
      <c r="C64" s="14"/>
      <c r="D64" s="14"/>
      <c r="E64" s="13"/>
      <c r="F64" s="14"/>
      <c r="G64" s="14"/>
    </row>
    <row r="65" spans="1:7" ht="9">
      <c r="A65" s="13"/>
      <c r="B65" s="14"/>
      <c r="C65" s="14"/>
      <c r="D65" s="14"/>
      <c r="E65" s="13"/>
      <c r="F65" s="14"/>
      <c r="G65" s="14"/>
    </row>
    <row r="72" ht="9">
      <c r="B72" s="17"/>
    </row>
    <row r="76" ht="9">
      <c r="B76" s="17"/>
    </row>
    <row r="79" ht="9">
      <c r="B79" s="17"/>
    </row>
    <row r="80" ht="9">
      <c r="B80" s="17"/>
    </row>
    <row r="82" ht="9">
      <c r="B82" s="17"/>
    </row>
    <row r="83" ht="9">
      <c r="B83" s="17"/>
    </row>
    <row r="84" ht="9">
      <c r="B84" s="17"/>
    </row>
    <row r="86" ht="9">
      <c r="B86" s="17"/>
    </row>
    <row r="87" ht="9">
      <c r="B87" s="17"/>
    </row>
    <row r="88" ht="9">
      <c r="B88" s="17"/>
    </row>
    <row r="89" ht="9">
      <c r="B89" s="17"/>
    </row>
    <row r="90" ht="9">
      <c r="B90" s="17"/>
    </row>
    <row r="91" ht="9">
      <c r="B91" s="17"/>
    </row>
    <row r="92" ht="9">
      <c r="B92" s="17"/>
    </row>
    <row r="93" ht="9">
      <c r="B93" s="17"/>
    </row>
    <row r="94" ht="9">
      <c r="B94" s="17"/>
    </row>
    <row r="103" ht="9">
      <c r="B103" s="17"/>
    </row>
    <row r="107" ht="9">
      <c r="B107" s="17"/>
    </row>
    <row r="110" ht="9">
      <c r="B110" s="17"/>
    </row>
    <row r="114" ht="9">
      <c r="B114" s="17"/>
    </row>
    <row r="117" ht="9">
      <c r="B117" s="17"/>
    </row>
    <row r="123" ht="9">
      <c r="B123" s="17"/>
    </row>
    <row r="124" ht="9">
      <c r="B124" s="17"/>
    </row>
    <row r="125" ht="9">
      <c r="B125" s="17"/>
    </row>
  </sheetData>
  <mergeCells count="5">
    <mergeCell ref="B5:C5"/>
    <mergeCell ref="E5:G5"/>
    <mergeCell ref="A8:G8"/>
    <mergeCell ref="A36:G36"/>
    <mergeCell ref="A5:A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&amp;C88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129"/>
  <sheetViews>
    <sheetView workbookViewId="0" topLeftCell="A1">
      <selection activeCell="A2" sqref="A2:H3"/>
    </sheetView>
  </sheetViews>
  <sheetFormatPr defaultColWidth="9.140625" defaultRowHeight="12.75"/>
  <cols>
    <col min="1" max="1" width="12.421875" style="1" customWidth="1"/>
    <col min="2" max="2" width="12.7109375" style="1" customWidth="1"/>
    <col min="3" max="3" width="12.7109375" style="2" customWidth="1"/>
    <col min="4" max="4" width="0.42578125" style="2" customWidth="1"/>
    <col min="5" max="5" width="12.140625" style="1" customWidth="1"/>
    <col min="6" max="7" width="13.421875" style="2" customWidth="1"/>
    <col min="8" max="16384" width="9.140625" style="1" customWidth="1"/>
  </cols>
  <sheetData>
    <row r="2" spans="1:7" s="4" customFormat="1" ht="12" customHeight="1">
      <c r="A2" s="6" t="s">
        <v>45</v>
      </c>
      <c r="B2" s="6"/>
      <c r="C2" s="5"/>
      <c r="D2" s="5"/>
      <c r="F2" s="5"/>
      <c r="G2" s="5"/>
    </row>
    <row r="3" spans="1:7" s="4" customFormat="1" ht="12" customHeight="1">
      <c r="A3" s="6" t="s">
        <v>46</v>
      </c>
      <c r="B3" s="6"/>
      <c r="C3" s="5"/>
      <c r="D3" s="5"/>
      <c r="F3" s="5"/>
      <c r="G3" s="5"/>
    </row>
    <row r="4" spans="1:7" ht="9">
      <c r="A4" s="7"/>
      <c r="B4" s="7"/>
      <c r="C4" s="8"/>
      <c r="D4" s="8"/>
      <c r="E4" s="7"/>
      <c r="F4" s="8"/>
      <c r="G4" s="8"/>
    </row>
    <row r="5" spans="1:7" ht="15.75" customHeight="1">
      <c r="A5" s="35" t="s">
        <v>2</v>
      </c>
      <c r="B5" s="32" t="s">
        <v>37</v>
      </c>
      <c r="C5" s="32"/>
      <c r="D5" s="11"/>
      <c r="E5" s="33" t="s">
        <v>38</v>
      </c>
      <c r="F5" s="33"/>
      <c r="G5" s="33"/>
    </row>
    <row r="6" spans="1:7" ht="18.75" customHeight="1">
      <c r="A6" s="36"/>
      <c r="B6" s="30" t="s">
        <v>5</v>
      </c>
      <c r="C6" s="30" t="s">
        <v>39</v>
      </c>
      <c r="D6" s="31"/>
      <c r="E6" s="30" t="s">
        <v>4</v>
      </c>
      <c r="F6" s="31" t="s">
        <v>5</v>
      </c>
      <c r="G6" s="31" t="s">
        <v>6</v>
      </c>
    </row>
    <row r="7" spans="1:7" ht="9" customHeight="1">
      <c r="A7" s="9"/>
      <c r="B7" s="9"/>
      <c r="C7" s="11"/>
      <c r="D7" s="11"/>
      <c r="E7" s="12"/>
      <c r="F7" s="11"/>
      <c r="G7" s="11"/>
    </row>
    <row r="8" spans="1:13" ht="12" customHeight="1">
      <c r="A8" s="34" t="s">
        <v>7</v>
      </c>
      <c r="B8" s="34"/>
      <c r="C8" s="34"/>
      <c r="D8" s="34"/>
      <c r="E8" s="34"/>
      <c r="F8" s="34"/>
      <c r="G8" s="34"/>
      <c r="H8" s="23"/>
      <c r="I8" s="23"/>
      <c r="J8" s="23"/>
      <c r="K8" s="23"/>
      <c r="L8" s="23"/>
      <c r="M8" s="23"/>
    </row>
    <row r="9" spans="8:13" ht="9">
      <c r="H9" s="23"/>
      <c r="I9" s="23"/>
      <c r="J9" s="23"/>
      <c r="K9" s="23"/>
      <c r="L9" s="23"/>
      <c r="M9" s="23"/>
    </row>
    <row r="10" spans="1:13" ht="9">
      <c r="A10" s="1" t="s">
        <v>17</v>
      </c>
      <c r="B10" s="17">
        <v>979</v>
      </c>
      <c r="C10" s="2">
        <v>882</v>
      </c>
      <c r="E10" s="16">
        <f>+F10/C10</f>
        <v>112.01700680272108</v>
      </c>
      <c r="F10" s="17">
        <v>98799</v>
      </c>
      <c r="G10" s="17">
        <v>98799</v>
      </c>
      <c r="H10" s="23"/>
      <c r="I10" s="23"/>
      <c r="J10" s="23"/>
      <c r="K10" s="23"/>
      <c r="L10" s="23"/>
      <c r="M10" s="23"/>
    </row>
    <row r="11" spans="1:13" ht="9">
      <c r="A11" s="1" t="s">
        <v>19</v>
      </c>
      <c r="B11" s="17">
        <v>51</v>
      </c>
      <c r="C11" s="2">
        <v>51</v>
      </c>
      <c r="E11" s="16">
        <f aca="true" t="shared" si="0" ref="E11:E34">+F11/C11</f>
        <v>188.0392156862745</v>
      </c>
      <c r="F11" s="17">
        <v>9590</v>
      </c>
      <c r="G11" s="17">
        <v>9552</v>
      </c>
      <c r="H11" s="23"/>
      <c r="I11" s="23"/>
      <c r="J11" s="23"/>
      <c r="K11" s="23"/>
      <c r="L11" s="23"/>
      <c r="M11" s="23"/>
    </row>
    <row r="12" spans="1:13" ht="9">
      <c r="A12" s="1" t="s">
        <v>40</v>
      </c>
      <c r="B12" s="23">
        <f>SUM(B13:B14)</f>
        <v>65</v>
      </c>
      <c r="C12" s="2">
        <f>SUM(C13:C14)</f>
        <v>63</v>
      </c>
      <c r="E12" s="16">
        <f t="shared" si="0"/>
        <v>30.476190476190474</v>
      </c>
      <c r="F12" s="23">
        <f>SUM(F13:F14)</f>
        <v>1920</v>
      </c>
      <c r="G12" s="23">
        <f>SUM(G13:G14)</f>
        <v>1900</v>
      </c>
      <c r="H12" s="23"/>
      <c r="I12" s="23"/>
      <c r="J12" s="23"/>
      <c r="K12" s="23"/>
      <c r="L12" s="23"/>
      <c r="M12" s="23"/>
    </row>
    <row r="13" spans="1:13" s="3" customFormat="1" ht="9">
      <c r="A13" s="3" t="s">
        <v>3</v>
      </c>
      <c r="B13" s="29">
        <v>63</v>
      </c>
      <c r="C13" s="19">
        <v>62</v>
      </c>
      <c r="D13" s="19"/>
      <c r="E13" s="21">
        <f t="shared" si="0"/>
        <v>30</v>
      </c>
      <c r="F13" s="29">
        <v>1860</v>
      </c>
      <c r="G13" s="29">
        <v>1840</v>
      </c>
      <c r="H13" s="24"/>
      <c r="I13" s="24"/>
      <c r="J13" s="24"/>
      <c r="K13" s="24"/>
      <c r="L13" s="24"/>
      <c r="M13" s="24"/>
    </row>
    <row r="14" spans="1:13" s="3" customFormat="1" ht="9">
      <c r="A14" s="3" t="s">
        <v>0</v>
      </c>
      <c r="B14" s="29">
        <v>2</v>
      </c>
      <c r="C14" s="19">
        <v>1</v>
      </c>
      <c r="D14" s="19"/>
      <c r="E14" s="21">
        <f t="shared" si="0"/>
        <v>60</v>
      </c>
      <c r="F14" s="29">
        <v>60</v>
      </c>
      <c r="G14" s="29">
        <v>60</v>
      </c>
      <c r="H14" s="24"/>
      <c r="I14" s="24"/>
      <c r="J14" s="24"/>
      <c r="K14" s="24"/>
      <c r="L14" s="24"/>
      <c r="M14" s="24"/>
    </row>
    <row r="15" spans="1:13" s="3" customFormat="1" ht="9">
      <c r="A15" s="1" t="s">
        <v>20</v>
      </c>
      <c r="B15" s="17">
        <v>485</v>
      </c>
      <c r="C15" s="2">
        <v>366</v>
      </c>
      <c r="D15" s="2"/>
      <c r="E15" s="16">
        <f t="shared" si="0"/>
        <v>145.87431693989072</v>
      </c>
      <c r="F15" s="17">
        <v>53390</v>
      </c>
      <c r="G15" s="17">
        <v>51973</v>
      </c>
      <c r="H15" s="23"/>
      <c r="I15" s="23"/>
      <c r="J15" s="23"/>
      <c r="K15" s="23"/>
      <c r="L15" s="23"/>
      <c r="M15" s="23"/>
    </row>
    <row r="16" spans="1:13" ht="9">
      <c r="A16" s="1" t="s">
        <v>41</v>
      </c>
      <c r="B16" s="17">
        <v>6</v>
      </c>
      <c r="C16" s="2">
        <v>6</v>
      </c>
      <c r="E16" s="16">
        <f t="shared" si="0"/>
        <v>132.5</v>
      </c>
      <c r="F16" s="17">
        <v>795</v>
      </c>
      <c r="G16" s="17">
        <v>754</v>
      </c>
      <c r="H16" s="23"/>
      <c r="I16" s="23"/>
      <c r="J16" s="23"/>
      <c r="K16" s="23"/>
      <c r="L16" s="23"/>
      <c r="M16" s="23"/>
    </row>
    <row r="17" spans="1:13" ht="9">
      <c r="A17" s="1" t="s">
        <v>21</v>
      </c>
      <c r="B17" s="17">
        <v>139</v>
      </c>
      <c r="C17" s="2">
        <v>138</v>
      </c>
      <c r="E17" s="16">
        <f t="shared" si="0"/>
        <v>64.59420289855072</v>
      </c>
      <c r="F17" s="17">
        <v>8914</v>
      </c>
      <c r="G17" s="17">
        <v>8510</v>
      </c>
      <c r="H17" s="23"/>
      <c r="I17" s="23"/>
      <c r="J17" s="23"/>
      <c r="K17" s="23"/>
      <c r="L17" s="23"/>
      <c r="M17" s="23"/>
    </row>
    <row r="18" spans="1:13" ht="9">
      <c r="A18" s="1" t="s">
        <v>42</v>
      </c>
      <c r="B18" s="17">
        <v>4861</v>
      </c>
      <c r="C18" s="2">
        <v>4407</v>
      </c>
      <c r="E18" s="16">
        <f t="shared" si="0"/>
        <v>146.40117994100294</v>
      </c>
      <c r="F18" s="17">
        <v>645190</v>
      </c>
      <c r="G18" s="17">
        <v>645190</v>
      </c>
      <c r="H18" s="23"/>
      <c r="I18" s="23"/>
      <c r="J18" s="23"/>
      <c r="K18" s="23"/>
      <c r="L18" s="23"/>
      <c r="M18" s="23"/>
    </row>
    <row r="19" spans="1:13" ht="9">
      <c r="A19" s="1" t="s">
        <v>22</v>
      </c>
      <c r="B19" s="17">
        <v>257</v>
      </c>
      <c r="C19" s="2">
        <v>224</v>
      </c>
      <c r="E19" s="16">
        <f t="shared" si="0"/>
        <v>105.45982142857143</v>
      </c>
      <c r="F19" s="17">
        <v>23623</v>
      </c>
      <c r="G19" s="17">
        <v>22496</v>
      </c>
      <c r="H19" s="23"/>
      <c r="I19" s="23"/>
      <c r="J19" s="23"/>
      <c r="K19" s="23"/>
      <c r="L19" s="23"/>
      <c r="M19" s="23"/>
    </row>
    <row r="20" spans="1:13" ht="9">
      <c r="A20" s="1" t="s">
        <v>23</v>
      </c>
      <c r="B20" s="17">
        <v>37</v>
      </c>
      <c r="C20" s="2">
        <v>37</v>
      </c>
      <c r="E20" s="16">
        <f t="shared" si="0"/>
        <v>75</v>
      </c>
      <c r="F20" s="17">
        <v>2775</v>
      </c>
      <c r="G20" s="17">
        <v>2775</v>
      </c>
      <c r="H20" s="23"/>
      <c r="I20" s="23"/>
      <c r="J20" s="23"/>
      <c r="K20" s="23"/>
      <c r="L20" s="23"/>
      <c r="M20" s="23"/>
    </row>
    <row r="21" spans="1:13" ht="9">
      <c r="A21" s="1" t="s">
        <v>24</v>
      </c>
      <c r="B21" s="17">
        <v>231</v>
      </c>
      <c r="C21" s="2">
        <v>209</v>
      </c>
      <c r="E21" s="16">
        <f t="shared" si="0"/>
        <v>125.93301435406698</v>
      </c>
      <c r="F21" s="17">
        <v>26320</v>
      </c>
      <c r="G21" s="17">
        <v>25820</v>
      </c>
      <c r="H21" s="23"/>
      <c r="I21" s="23"/>
      <c r="J21" s="23"/>
      <c r="K21" s="23"/>
      <c r="L21" s="23"/>
      <c r="M21" s="23"/>
    </row>
    <row r="22" spans="1:13" ht="9">
      <c r="A22" s="1" t="s">
        <v>25</v>
      </c>
      <c r="B22" s="17">
        <v>221</v>
      </c>
      <c r="C22" s="2">
        <v>170</v>
      </c>
      <c r="E22" s="16">
        <f t="shared" si="0"/>
        <v>102.1</v>
      </c>
      <c r="F22" s="17">
        <v>17357</v>
      </c>
      <c r="G22" s="17">
        <v>15509</v>
      </c>
      <c r="H22" s="23"/>
      <c r="I22" s="23"/>
      <c r="J22" s="23"/>
      <c r="K22" s="23"/>
      <c r="L22" s="23"/>
      <c r="M22" s="23"/>
    </row>
    <row r="23" spans="1:13" ht="9">
      <c r="A23" s="1" t="s">
        <v>26</v>
      </c>
      <c r="B23" s="17">
        <v>323</v>
      </c>
      <c r="C23" s="2">
        <v>304</v>
      </c>
      <c r="E23" s="16">
        <f t="shared" si="0"/>
        <v>139.49013157894737</v>
      </c>
      <c r="F23" s="17">
        <v>42405</v>
      </c>
      <c r="G23" s="17">
        <v>41984</v>
      </c>
      <c r="H23" s="23"/>
      <c r="I23" s="23"/>
      <c r="J23" s="23"/>
      <c r="K23" s="23"/>
      <c r="L23" s="23"/>
      <c r="M23" s="23"/>
    </row>
    <row r="24" spans="1:13" ht="9">
      <c r="A24" s="1" t="s">
        <v>27</v>
      </c>
      <c r="B24" s="17">
        <v>81</v>
      </c>
      <c r="C24" s="2">
        <v>79</v>
      </c>
      <c r="E24" s="16">
        <f t="shared" si="0"/>
        <v>64.81012658227849</v>
      </c>
      <c r="F24" s="17">
        <v>5120</v>
      </c>
      <c r="G24" s="17">
        <v>5120</v>
      </c>
      <c r="H24" s="23"/>
      <c r="I24" s="23"/>
      <c r="J24" s="23"/>
      <c r="K24" s="23"/>
      <c r="L24" s="23"/>
      <c r="M24" s="23"/>
    </row>
    <row r="25" spans="1:13" ht="9">
      <c r="A25" s="1" t="s">
        <v>28</v>
      </c>
      <c r="B25" s="17">
        <v>5376</v>
      </c>
      <c r="C25" s="2">
        <v>5018</v>
      </c>
      <c r="E25" s="16">
        <f t="shared" si="0"/>
        <v>157.0179354324432</v>
      </c>
      <c r="F25" s="17">
        <v>787916</v>
      </c>
      <c r="G25" s="17">
        <v>708381</v>
      </c>
      <c r="H25" s="23"/>
      <c r="I25" s="23"/>
      <c r="J25" s="23"/>
      <c r="K25" s="23"/>
      <c r="L25" s="23"/>
      <c r="M25" s="23"/>
    </row>
    <row r="26" spans="1:13" ht="9">
      <c r="A26" s="1" t="s">
        <v>29</v>
      </c>
      <c r="B26" s="17">
        <v>551</v>
      </c>
      <c r="C26" s="2">
        <v>516</v>
      </c>
      <c r="E26" s="16">
        <f t="shared" si="0"/>
        <v>124.19961240310077</v>
      </c>
      <c r="F26" s="17">
        <v>64087</v>
      </c>
      <c r="G26" s="17">
        <v>61463</v>
      </c>
      <c r="H26" s="23"/>
      <c r="I26" s="23"/>
      <c r="J26" s="23"/>
      <c r="K26" s="23"/>
      <c r="L26" s="23"/>
      <c r="M26" s="23"/>
    </row>
    <row r="27" spans="1:13" ht="9">
      <c r="A27" s="1" t="s">
        <v>30</v>
      </c>
      <c r="B27" s="17">
        <v>1708</v>
      </c>
      <c r="C27" s="2">
        <v>1528</v>
      </c>
      <c r="E27" s="16">
        <f t="shared" si="0"/>
        <v>107.87434554973822</v>
      </c>
      <c r="F27" s="17">
        <v>164832</v>
      </c>
      <c r="G27" s="17">
        <v>164832</v>
      </c>
      <c r="H27" s="23"/>
      <c r="I27" s="23"/>
      <c r="J27" s="23"/>
      <c r="K27" s="23"/>
      <c r="L27" s="23"/>
      <c r="M27" s="23"/>
    </row>
    <row r="28" spans="1:13" ht="9">
      <c r="A28" s="1" t="s">
        <v>31</v>
      </c>
      <c r="B28" s="17">
        <v>309</v>
      </c>
      <c r="C28" s="2">
        <v>249</v>
      </c>
      <c r="E28" s="16">
        <f t="shared" si="0"/>
        <v>125.14056224899599</v>
      </c>
      <c r="F28" s="17">
        <v>31160</v>
      </c>
      <c r="G28" s="17">
        <v>30590</v>
      </c>
      <c r="H28" s="23"/>
      <c r="I28" s="23"/>
      <c r="J28" s="23"/>
      <c r="K28" s="23"/>
      <c r="L28" s="23"/>
      <c r="M28" s="23"/>
    </row>
    <row r="29" spans="1:13" ht="9">
      <c r="A29" s="1" t="s">
        <v>32</v>
      </c>
      <c r="B29" s="17">
        <v>778</v>
      </c>
      <c r="C29" s="2">
        <v>770</v>
      </c>
      <c r="E29" s="16">
        <f t="shared" si="0"/>
        <v>104.88571428571429</v>
      </c>
      <c r="F29" s="17">
        <v>80762</v>
      </c>
      <c r="G29" s="17">
        <v>76126</v>
      </c>
      <c r="H29" s="23"/>
      <c r="I29" s="23"/>
      <c r="J29" s="23"/>
      <c r="K29" s="23"/>
      <c r="L29" s="23"/>
      <c r="M29" s="23"/>
    </row>
    <row r="30" spans="1:13" ht="9">
      <c r="A30" s="1" t="s">
        <v>33</v>
      </c>
      <c r="B30" s="17">
        <v>340</v>
      </c>
      <c r="C30" s="2">
        <v>297</v>
      </c>
      <c r="E30" s="16">
        <f t="shared" si="0"/>
        <v>98.98316498316498</v>
      </c>
      <c r="F30" s="17">
        <v>29398</v>
      </c>
      <c r="G30" s="17">
        <v>29278</v>
      </c>
      <c r="H30" s="23"/>
      <c r="I30" s="23"/>
      <c r="J30" s="23"/>
      <c r="K30" s="23"/>
      <c r="L30" s="23"/>
      <c r="M30" s="23"/>
    </row>
    <row r="31" spans="1:13" s="13" customFormat="1" ht="9">
      <c r="A31" s="13" t="s">
        <v>1</v>
      </c>
      <c r="B31" s="18">
        <f>SUM(B10:B30)-B12</f>
        <v>16798</v>
      </c>
      <c r="C31" s="14">
        <f>SUM(C10:C30)-C12</f>
        <v>15314</v>
      </c>
      <c r="D31" s="14"/>
      <c r="E31" s="20">
        <f t="shared" si="0"/>
        <v>136.76067650515867</v>
      </c>
      <c r="F31" s="18">
        <f>SUM(F10:F30)-F12</f>
        <v>2094353</v>
      </c>
      <c r="G31" s="18">
        <f>SUM(G10:G30)-G12</f>
        <v>2001052</v>
      </c>
      <c r="H31" s="23"/>
      <c r="I31" s="23"/>
      <c r="J31" s="23"/>
      <c r="K31" s="23"/>
      <c r="L31" s="23"/>
      <c r="M31" s="23"/>
    </row>
    <row r="32" spans="1:13" s="13" customFormat="1" ht="9">
      <c r="A32" s="13" t="s">
        <v>35</v>
      </c>
      <c r="B32" s="18">
        <f>SUM(B10:B18)-B12</f>
        <v>6586</v>
      </c>
      <c r="C32" s="14">
        <f>SUM(C10:C18)-C12</f>
        <v>5913</v>
      </c>
      <c r="D32" s="14"/>
      <c r="E32" s="20">
        <f t="shared" si="0"/>
        <v>138.4403855910705</v>
      </c>
      <c r="F32" s="18">
        <f>SUM(F10:F18)-F12</f>
        <v>818598</v>
      </c>
      <c r="G32" s="18">
        <f>SUM(G10:G18)-G12</f>
        <v>816678</v>
      </c>
      <c r="H32" s="23"/>
      <c r="I32" s="23"/>
      <c r="J32" s="23"/>
      <c r="K32" s="23"/>
      <c r="L32" s="23"/>
      <c r="M32" s="23"/>
    </row>
    <row r="33" spans="1:13" s="13" customFormat="1" ht="9">
      <c r="A33" s="13" t="s">
        <v>36</v>
      </c>
      <c r="B33" s="18">
        <f>SUM(B19:B22)</f>
        <v>746</v>
      </c>
      <c r="C33" s="14">
        <f>SUM(C19:C22)</f>
        <v>640</v>
      </c>
      <c r="D33" s="14"/>
      <c r="E33" s="20">
        <f t="shared" si="0"/>
        <v>109.4921875</v>
      </c>
      <c r="F33" s="18">
        <f>SUM(F19:F22)</f>
        <v>70075</v>
      </c>
      <c r="G33" s="18">
        <f>SUM(G19:G22)</f>
        <v>66600</v>
      </c>
      <c r="H33" s="23"/>
      <c r="I33" s="23"/>
      <c r="J33" s="23"/>
      <c r="K33" s="23"/>
      <c r="L33" s="23"/>
      <c r="M33" s="23"/>
    </row>
    <row r="34" spans="1:13" s="13" customFormat="1" ht="9">
      <c r="A34" s="13" t="s">
        <v>34</v>
      </c>
      <c r="B34" s="18">
        <f>SUM(B23:B30)</f>
        <v>9466</v>
      </c>
      <c r="C34" s="14">
        <f>SUM(C23:C30)</f>
        <v>8761</v>
      </c>
      <c r="D34" s="14"/>
      <c r="E34" s="20">
        <f t="shared" si="0"/>
        <v>137.61899326560894</v>
      </c>
      <c r="F34" s="18">
        <f>SUM(F23:F30)</f>
        <v>1205680</v>
      </c>
      <c r="G34" s="18">
        <f>SUM(G23:G30)</f>
        <v>1117774</v>
      </c>
      <c r="H34" s="23"/>
      <c r="I34" s="23"/>
      <c r="J34" s="23"/>
      <c r="K34" s="23"/>
      <c r="L34" s="23"/>
      <c r="M34" s="23"/>
    </row>
    <row r="35" spans="2:13" s="13" customFormat="1" ht="9">
      <c r="B35" s="14"/>
      <c r="C35" s="14"/>
      <c r="D35" s="14"/>
      <c r="F35" s="14"/>
      <c r="G35" s="14"/>
      <c r="H35" s="23"/>
      <c r="I35" s="23"/>
      <c r="J35" s="23"/>
      <c r="K35" s="23"/>
      <c r="L35" s="23"/>
      <c r="M35" s="23"/>
    </row>
    <row r="36" spans="1:13" ht="12" customHeight="1">
      <c r="A36" s="34" t="s">
        <v>8</v>
      </c>
      <c r="B36" s="34"/>
      <c r="C36" s="34"/>
      <c r="D36" s="34"/>
      <c r="E36" s="34"/>
      <c r="F36" s="34"/>
      <c r="G36" s="34"/>
      <c r="H36" s="23"/>
      <c r="I36" s="23"/>
      <c r="J36" s="23"/>
      <c r="K36" s="23"/>
      <c r="L36" s="23"/>
      <c r="M36" s="23"/>
    </row>
    <row r="37" spans="8:13" ht="9">
      <c r="H37" s="23"/>
      <c r="I37" s="23"/>
      <c r="J37" s="23"/>
      <c r="K37" s="23"/>
      <c r="L37" s="23"/>
      <c r="M37" s="23"/>
    </row>
    <row r="38" spans="1:13" ht="9">
      <c r="A38" s="1" t="s">
        <v>17</v>
      </c>
      <c r="B38" s="17">
        <v>431</v>
      </c>
      <c r="C38" s="1">
        <v>406</v>
      </c>
      <c r="E38" s="16">
        <f aca="true" t="shared" si="1" ref="E38:E62">+F38/C38</f>
        <v>79.1256157635468</v>
      </c>
      <c r="F38" s="17">
        <v>32125</v>
      </c>
      <c r="G38" s="17">
        <v>32125</v>
      </c>
      <c r="H38" s="23"/>
      <c r="I38" s="23"/>
      <c r="J38" s="23"/>
      <c r="K38" s="23"/>
      <c r="L38" s="23"/>
      <c r="M38" s="23"/>
    </row>
    <row r="39" spans="1:13" ht="9">
      <c r="A39" s="1" t="s">
        <v>19</v>
      </c>
      <c r="B39" s="17">
        <v>392</v>
      </c>
      <c r="C39" s="1">
        <v>376</v>
      </c>
      <c r="E39" s="16">
        <f t="shared" si="1"/>
        <v>82.86436170212765</v>
      </c>
      <c r="F39" s="17">
        <v>31157</v>
      </c>
      <c r="G39" s="17">
        <v>31150</v>
      </c>
      <c r="H39" s="23"/>
      <c r="I39" s="23"/>
      <c r="J39" s="23"/>
      <c r="K39" s="23"/>
      <c r="L39" s="23"/>
      <c r="M39" s="23"/>
    </row>
    <row r="40" spans="1:13" ht="9">
      <c r="A40" s="1" t="s">
        <v>40</v>
      </c>
      <c r="B40" s="23">
        <f>SUM(B41:B42)</f>
        <v>182</v>
      </c>
      <c r="C40" s="23">
        <f>SUM(C41:C42)</f>
        <v>160</v>
      </c>
      <c r="E40" s="16">
        <f t="shared" si="1"/>
        <v>78</v>
      </c>
      <c r="F40" s="23">
        <f>SUM(F41:F42)</f>
        <v>12480</v>
      </c>
      <c r="G40" s="23">
        <f>SUM(G41:G42)</f>
        <v>12477</v>
      </c>
      <c r="H40" s="23"/>
      <c r="I40" s="23"/>
      <c r="J40" s="23"/>
      <c r="K40" s="23"/>
      <c r="L40" s="23"/>
      <c r="M40" s="23"/>
    </row>
    <row r="41" spans="1:13" s="3" customFormat="1" ht="9">
      <c r="A41" s="3" t="s">
        <v>3</v>
      </c>
      <c r="B41" s="29">
        <v>8</v>
      </c>
      <c r="C41" s="3">
        <v>8</v>
      </c>
      <c r="D41" s="19"/>
      <c r="E41" s="21">
        <f t="shared" si="1"/>
        <v>35</v>
      </c>
      <c r="F41" s="29">
        <v>280</v>
      </c>
      <c r="G41" s="29">
        <v>277</v>
      </c>
      <c r="H41" s="23"/>
      <c r="I41" s="23"/>
      <c r="J41" s="23"/>
      <c r="K41" s="23"/>
      <c r="L41" s="23"/>
      <c r="M41" s="23"/>
    </row>
    <row r="42" spans="1:13" s="3" customFormat="1" ht="9">
      <c r="A42" s="3" t="s">
        <v>0</v>
      </c>
      <c r="B42" s="29">
        <v>174</v>
      </c>
      <c r="C42" s="3">
        <v>152</v>
      </c>
      <c r="D42" s="19"/>
      <c r="E42" s="21">
        <f t="shared" si="1"/>
        <v>80.26315789473684</v>
      </c>
      <c r="F42" s="29">
        <v>12200</v>
      </c>
      <c r="G42" s="29">
        <v>12200</v>
      </c>
      <c r="H42" s="23"/>
      <c r="I42" s="23"/>
      <c r="J42" s="23"/>
      <c r="K42" s="23"/>
      <c r="L42" s="23"/>
      <c r="M42" s="23"/>
    </row>
    <row r="43" spans="1:13" ht="9">
      <c r="A43" s="1" t="s">
        <v>20</v>
      </c>
      <c r="B43" s="17">
        <v>2839</v>
      </c>
      <c r="C43" s="1">
        <v>2783</v>
      </c>
      <c r="E43" s="16">
        <f t="shared" si="1"/>
        <v>83.59863456701402</v>
      </c>
      <c r="F43" s="17">
        <v>232655</v>
      </c>
      <c r="G43" s="17">
        <v>217108</v>
      </c>
      <c r="H43" s="23"/>
      <c r="I43" s="23"/>
      <c r="J43" s="23"/>
      <c r="K43" s="23"/>
      <c r="L43" s="23"/>
      <c r="M43" s="23"/>
    </row>
    <row r="44" spans="1:13" ht="9">
      <c r="A44" s="1" t="s">
        <v>41</v>
      </c>
      <c r="B44" s="17">
        <v>54</v>
      </c>
      <c r="C44" s="1">
        <v>54</v>
      </c>
      <c r="E44" s="16">
        <f t="shared" si="1"/>
        <v>52.68518518518518</v>
      </c>
      <c r="F44" s="17">
        <v>2845</v>
      </c>
      <c r="G44" s="17">
        <v>2665</v>
      </c>
      <c r="H44" s="23"/>
      <c r="I44" s="23"/>
      <c r="J44" s="23"/>
      <c r="K44" s="23"/>
      <c r="L44" s="23"/>
      <c r="M44" s="23"/>
    </row>
    <row r="45" spans="1:13" ht="9">
      <c r="A45" s="1" t="s">
        <v>21</v>
      </c>
      <c r="B45" s="17">
        <v>49</v>
      </c>
      <c r="C45" s="1">
        <v>49</v>
      </c>
      <c r="E45" s="16">
        <f t="shared" si="1"/>
        <v>42.95918367346939</v>
      </c>
      <c r="F45" s="17">
        <v>2105</v>
      </c>
      <c r="G45" s="17">
        <v>1833</v>
      </c>
      <c r="H45" s="23"/>
      <c r="I45" s="23"/>
      <c r="J45" s="23"/>
      <c r="K45" s="23"/>
      <c r="L45" s="23"/>
      <c r="M45" s="23"/>
    </row>
    <row r="46" spans="1:13" ht="9">
      <c r="A46" s="1" t="s">
        <v>42</v>
      </c>
      <c r="B46" s="17">
        <v>2532</v>
      </c>
      <c r="C46" s="1">
        <v>2301</v>
      </c>
      <c r="E46" s="16">
        <f t="shared" si="1"/>
        <v>83.72359843546285</v>
      </c>
      <c r="F46" s="17">
        <v>192648</v>
      </c>
      <c r="G46" s="17">
        <v>191173</v>
      </c>
      <c r="H46" s="23"/>
      <c r="I46" s="23"/>
      <c r="J46" s="23"/>
      <c r="K46" s="23"/>
      <c r="L46" s="23"/>
      <c r="M46" s="23"/>
    </row>
    <row r="47" spans="1:13" ht="9">
      <c r="A47" s="1" t="s">
        <v>22</v>
      </c>
      <c r="B47" s="17">
        <v>136</v>
      </c>
      <c r="C47" s="1">
        <v>133</v>
      </c>
      <c r="E47" s="16">
        <f t="shared" si="1"/>
        <v>65.75187969924812</v>
      </c>
      <c r="F47" s="17">
        <v>8745</v>
      </c>
      <c r="G47" s="17">
        <v>7712</v>
      </c>
      <c r="H47" s="23"/>
      <c r="I47" s="23"/>
      <c r="J47" s="23"/>
      <c r="K47" s="23"/>
      <c r="L47" s="23"/>
      <c r="M47" s="23"/>
    </row>
    <row r="48" spans="1:13" ht="9">
      <c r="A48" s="1" t="s">
        <v>23</v>
      </c>
      <c r="B48" s="17">
        <v>18</v>
      </c>
      <c r="C48" s="1">
        <v>18</v>
      </c>
      <c r="E48" s="16">
        <f t="shared" si="1"/>
        <v>58</v>
      </c>
      <c r="F48" s="17">
        <v>1044</v>
      </c>
      <c r="G48" s="17">
        <v>1044</v>
      </c>
      <c r="H48" s="23"/>
      <c r="I48" s="23"/>
      <c r="J48" s="23"/>
      <c r="K48" s="23"/>
      <c r="L48" s="23"/>
      <c r="M48" s="23"/>
    </row>
    <row r="49" spans="1:13" ht="9">
      <c r="A49" s="1" t="s">
        <v>24</v>
      </c>
      <c r="B49" s="17">
        <v>106</v>
      </c>
      <c r="C49" s="1">
        <v>95</v>
      </c>
      <c r="E49" s="16">
        <f t="shared" si="1"/>
        <v>65.93684210526315</v>
      </c>
      <c r="F49" s="17">
        <v>6264</v>
      </c>
      <c r="G49" s="17">
        <v>5974</v>
      </c>
      <c r="H49" s="23"/>
      <c r="I49" s="23"/>
      <c r="J49" s="23"/>
      <c r="K49" s="23"/>
      <c r="L49" s="23"/>
      <c r="M49" s="23"/>
    </row>
    <row r="50" spans="1:13" s="13" customFormat="1" ht="9">
      <c r="A50" s="1" t="s">
        <v>25</v>
      </c>
      <c r="B50" s="17">
        <v>992</v>
      </c>
      <c r="C50" s="1">
        <v>879</v>
      </c>
      <c r="D50" s="2"/>
      <c r="E50" s="16">
        <f t="shared" si="1"/>
        <v>39.04095563139932</v>
      </c>
      <c r="F50" s="17">
        <v>34317</v>
      </c>
      <c r="G50" s="17">
        <v>31695</v>
      </c>
      <c r="H50" s="23"/>
      <c r="I50" s="23"/>
      <c r="J50" s="23"/>
      <c r="K50" s="23"/>
      <c r="L50" s="23"/>
      <c r="M50" s="23"/>
    </row>
    <row r="51" spans="1:13" s="13" customFormat="1" ht="9">
      <c r="A51" s="1" t="s">
        <v>26</v>
      </c>
      <c r="B51" s="17">
        <v>198</v>
      </c>
      <c r="C51" s="1">
        <v>181</v>
      </c>
      <c r="D51" s="2"/>
      <c r="E51" s="16">
        <f t="shared" si="1"/>
        <v>78.62983425414365</v>
      </c>
      <c r="F51" s="17">
        <v>14232</v>
      </c>
      <c r="G51" s="17">
        <v>14014</v>
      </c>
      <c r="H51" s="23"/>
      <c r="I51" s="23"/>
      <c r="J51" s="23"/>
      <c r="K51" s="23"/>
      <c r="L51" s="23"/>
      <c r="M51" s="23"/>
    </row>
    <row r="52" spans="1:13" s="13" customFormat="1" ht="9">
      <c r="A52" s="1" t="s">
        <v>27</v>
      </c>
      <c r="B52" s="17">
        <v>19</v>
      </c>
      <c r="C52" s="1">
        <v>17</v>
      </c>
      <c r="D52" s="2"/>
      <c r="E52" s="16">
        <f t="shared" si="1"/>
        <v>105.94117647058823</v>
      </c>
      <c r="F52" s="17">
        <v>1801</v>
      </c>
      <c r="G52" s="17">
        <v>1801</v>
      </c>
      <c r="H52" s="23"/>
      <c r="I52" s="23"/>
      <c r="J52" s="23"/>
      <c r="K52" s="23"/>
      <c r="L52" s="23"/>
      <c r="M52" s="23"/>
    </row>
    <row r="53" spans="1:13" s="13" customFormat="1" ht="9">
      <c r="A53" s="1" t="s">
        <v>28</v>
      </c>
      <c r="B53" s="17">
        <v>4407</v>
      </c>
      <c r="C53" s="1">
        <v>4185</v>
      </c>
      <c r="D53" s="2"/>
      <c r="E53" s="16">
        <f t="shared" si="1"/>
        <v>76.59856630824373</v>
      </c>
      <c r="F53" s="17">
        <v>320565</v>
      </c>
      <c r="G53" s="17">
        <v>286900</v>
      </c>
      <c r="H53" s="23"/>
      <c r="I53" s="23"/>
      <c r="J53" s="23"/>
      <c r="K53" s="23"/>
      <c r="L53" s="23"/>
      <c r="M53" s="23"/>
    </row>
    <row r="54" spans="1:13" ht="9">
      <c r="A54" s="1" t="s">
        <v>29</v>
      </c>
      <c r="B54" s="17">
        <v>16815</v>
      </c>
      <c r="C54" s="1">
        <v>15667</v>
      </c>
      <c r="E54" s="16">
        <f t="shared" si="1"/>
        <v>29.950852109529585</v>
      </c>
      <c r="F54" s="17">
        <v>469240</v>
      </c>
      <c r="G54" s="17">
        <v>467650</v>
      </c>
      <c r="H54" s="23"/>
      <c r="I54" s="23"/>
      <c r="J54" s="23"/>
      <c r="K54" s="23"/>
      <c r="L54" s="23"/>
      <c r="M54" s="23"/>
    </row>
    <row r="55" spans="1:13" ht="9">
      <c r="A55" s="1" t="s">
        <v>30</v>
      </c>
      <c r="B55" s="17">
        <v>60</v>
      </c>
      <c r="C55" s="1">
        <v>60</v>
      </c>
      <c r="E55" s="16">
        <f t="shared" si="1"/>
        <v>57.5</v>
      </c>
      <c r="F55" s="17">
        <v>3450</v>
      </c>
      <c r="G55" s="17">
        <v>3450</v>
      </c>
      <c r="H55" s="23"/>
      <c r="I55" s="23"/>
      <c r="J55" s="23"/>
      <c r="K55" s="23"/>
      <c r="L55" s="23"/>
      <c r="M55" s="23"/>
    </row>
    <row r="56" spans="1:13" ht="9">
      <c r="A56" s="1" t="s">
        <v>31</v>
      </c>
      <c r="B56" s="17">
        <v>279</v>
      </c>
      <c r="C56" s="1">
        <v>276</v>
      </c>
      <c r="E56" s="16">
        <f t="shared" si="1"/>
        <v>27.01086956521739</v>
      </c>
      <c r="F56" s="17">
        <v>7455</v>
      </c>
      <c r="G56" s="17">
        <v>7700</v>
      </c>
      <c r="H56" s="23"/>
      <c r="I56" s="23"/>
      <c r="J56" s="23"/>
      <c r="K56" s="23"/>
      <c r="L56" s="23"/>
      <c r="M56" s="23"/>
    </row>
    <row r="57" spans="1:13" ht="9">
      <c r="A57" s="1" t="s">
        <v>32</v>
      </c>
      <c r="B57" s="17">
        <v>738</v>
      </c>
      <c r="C57" s="1">
        <v>728</v>
      </c>
      <c r="E57" s="16">
        <f t="shared" si="1"/>
        <v>30.26510989010989</v>
      </c>
      <c r="F57" s="17">
        <v>22033</v>
      </c>
      <c r="G57" s="17">
        <v>21229</v>
      </c>
      <c r="H57" s="23"/>
      <c r="I57" s="23"/>
      <c r="J57" s="23"/>
      <c r="K57" s="23"/>
      <c r="L57" s="23"/>
      <c r="M57" s="23"/>
    </row>
    <row r="58" spans="1:13" ht="9">
      <c r="A58" s="1" t="s">
        <v>33</v>
      </c>
      <c r="B58" s="17">
        <v>237</v>
      </c>
      <c r="C58" s="1">
        <v>215</v>
      </c>
      <c r="E58" s="16">
        <f t="shared" si="1"/>
        <v>47.41860465116279</v>
      </c>
      <c r="F58" s="17">
        <v>10195</v>
      </c>
      <c r="G58" s="17">
        <v>10195</v>
      </c>
      <c r="H58" s="23"/>
      <c r="I58" s="23"/>
      <c r="J58" s="23"/>
      <c r="K58" s="23"/>
      <c r="L58" s="23"/>
      <c r="M58" s="23"/>
    </row>
    <row r="59" spans="1:13" s="13" customFormat="1" ht="9">
      <c r="A59" s="13" t="s">
        <v>1</v>
      </c>
      <c r="B59" s="18">
        <f>SUM(B38:B58)-B40</f>
        <v>30484</v>
      </c>
      <c r="C59" s="14">
        <f>SUM(C38:C58)-C40</f>
        <v>28583</v>
      </c>
      <c r="D59" s="14"/>
      <c r="E59" s="20">
        <f t="shared" si="1"/>
        <v>49.16754714340692</v>
      </c>
      <c r="F59" s="18">
        <f>SUM(F38:F58)-F40</f>
        <v>1405356</v>
      </c>
      <c r="G59" s="18">
        <f>SUM(G38:G58)-G40</f>
        <v>1347895</v>
      </c>
      <c r="H59" s="23"/>
      <c r="I59" s="23"/>
      <c r="J59" s="23"/>
      <c r="K59" s="23"/>
      <c r="L59" s="23"/>
      <c r="M59" s="23"/>
    </row>
    <row r="60" spans="1:13" s="13" customFormat="1" ht="9">
      <c r="A60" s="13" t="s">
        <v>35</v>
      </c>
      <c r="B60" s="18">
        <f>SUM(B38:B46)-B40</f>
        <v>6479</v>
      </c>
      <c r="C60" s="14">
        <f>SUM(C38:C46)-C40</f>
        <v>6129</v>
      </c>
      <c r="D60" s="14"/>
      <c r="E60" s="20">
        <f t="shared" si="1"/>
        <v>82.5607766356665</v>
      </c>
      <c r="F60" s="18">
        <f>SUM(F38:F46)-F40</f>
        <v>506015</v>
      </c>
      <c r="G60" s="18">
        <f>SUM(G38:G46)-G40</f>
        <v>488531</v>
      </c>
      <c r="H60" s="23"/>
      <c r="I60" s="23"/>
      <c r="J60" s="23"/>
      <c r="K60" s="23"/>
      <c r="L60" s="23"/>
      <c r="M60" s="23"/>
    </row>
    <row r="61" spans="1:13" s="13" customFormat="1" ht="9.75" customHeight="1">
      <c r="A61" s="13" t="s">
        <v>36</v>
      </c>
      <c r="B61" s="18">
        <f>SUM(B47:B50)</f>
        <v>1252</v>
      </c>
      <c r="C61" s="14">
        <f>SUM(C47:C50)</f>
        <v>1125</v>
      </c>
      <c r="D61" s="14"/>
      <c r="E61" s="20">
        <f t="shared" si="1"/>
        <v>44.77333333333333</v>
      </c>
      <c r="F61" s="18">
        <f>SUM(F47:F50)</f>
        <v>50370</v>
      </c>
      <c r="G61" s="18">
        <f>SUM(G47:G50)</f>
        <v>46425</v>
      </c>
      <c r="H61" s="23"/>
      <c r="I61" s="23"/>
      <c r="J61" s="23"/>
      <c r="K61" s="23"/>
      <c r="L61" s="23"/>
      <c r="M61" s="23"/>
    </row>
    <row r="62" spans="1:13" s="13" customFormat="1" ht="9">
      <c r="A62" s="13" t="s">
        <v>34</v>
      </c>
      <c r="B62" s="18">
        <f>SUM(B51:B58)</f>
        <v>22753</v>
      </c>
      <c r="C62" s="14">
        <f>SUM(C51:C58)</f>
        <v>21329</v>
      </c>
      <c r="D62" s="14"/>
      <c r="E62" s="20">
        <f t="shared" si="1"/>
        <v>39.80360073139857</v>
      </c>
      <c r="F62" s="18">
        <f>SUM(F51:F58)</f>
        <v>848971</v>
      </c>
      <c r="G62" s="18">
        <f>SUM(G51:G58)</f>
        <v>812939</v>
      </c>
      <c r="H62" s="23"/>
      <c r="I62" s="23"/>
      <c r="J62" s="23"/>
      <c r="K62" s="23"/>
      <c r="L62" s="23"/>
      <c r="M62" s="23"/>
    </row>
    <row r="63" spans="1:13" ht="9">
      <c r="A63" s="7"/>
      <c r="B63" s="26"/>
      <c r="C63" s="26"/>
      <c r="D63" s="8"/>
      <c r="E63" s="7"/>
      <c r="F63" s="26"/>
      <c r="G63" s="26"/>
      <c r="H63" s="23"/>
      <c r="I63" s="23"/>
      <c r="J63" s="23"/>
      <c r="K63" s="23"/>
      <c r="L63" s="23"/>
      <c r="M63" s="23"/>
    </row>
    <row r="64" ht="9">
      <c r="I64" s="25"/>
    </row>
    <row r="65" ht="9">
      <c r="I65" s="25"/>
    </row>
    <row r="66" ht="9">
      <c r="I66" s="25"/>
    </row>
    <row r="67" ht="9">
      <c r="I67" s="25"/>
    </row>
    <row r="68" ht="9">
      <c r="I68" s="25"/>
    </row>
    <row r="82" ht="9">
      <c r="B82" s="17"/>
    </row>
    <row r="89" ht="9">
      <c r="B89" s="17"/>
    </row>
    <row r="91" ht="9">
      <c r="B91" s="17"/>
    </row>
    <row r="95" ht="9">
      <c r="B95" s="17"/>
    </row>
    <row r="96" ht="9">
      <c r="B96" s="17"/>
    </row>
    <row r="97" ht="9">
      <c r="B97" s="17"/>
    </row>
    <row r="111" ht="9">
      <c r="B111" s="17"/>
    </row>
    <row r="114" ht="9">
      <c r="B114" s="17"/>
    </row>
    <row r="121" ht="9">
      <c r="B121" s="17"/>
    </row>
    <row r="122" ht="9">
      <c r="B122" s="17"/>
    </row>
    <row r="127" ht="9">
      <c r="B127" s="17"/>
    </row>
    <row r="128" ht="9">
      <c r="B128" s="17"/>
    </row>
    <row r="129" ht="9">
      <c r="B129" s="17"/>
    </row>
  </sheetData>
  <mergeCells count="5">
    <mergeCell ref="A8:G8"/>
    <mergeCell ref="B5:C5"/>
    <mergeCell ref="E5:G5"/>
    <mergeCell ref="A36:G36"/>
    <mergeCell ref="A5:A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&amp;C87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484"/>
  <sheetViews>
    <sheetView tabSelected="1" workbookViewId="0" topLeftCell="A1">
      <selection activeCell="B7" sqref="B7"/>
    </sheetView>
  </sheetViews>
  <sheetFormatPr defaultColWidth="9.140625" defaultRowHeight="12.75"/>
  <cols>
    <col min="1" max="1" width="14.00390625" style="1" customWidth="1"/>
    <col min="2" max="2" width="12.7109375" style="1" customWidth="1"/>
    <col min="3" max="3" width="12.28125" style="2" customWidth="1"/>
    <col min="4" max="4" width="3.00390625" style="2" customWidth="1"/>
    <col min="5" max="5" width="10.421875" style="1" customWidth="1"/>
    <col min="6" max="6" width="12.421875" style="2" customWidth="1"/>
    <col min="7" max="7" width="12.57421875" style="2" customWidth="1"/>
    <col min="8" max="16384" width="9.140625" style="1" customWidth="1"/>
  </cols>
  <sheetData>
    <row r="2" spans="1:7" s="4" customFormat="1" ht="12" customHeight="1">
      <c r="A2" s="6" t="s">
        <v>43</v>
      </c>
      <c r="B2" s="6"/>
      <c r="C2" s="5"/>
      <c r="D2" s="5"/>
      <c r="F2" s="5"/>
      <c r="G2" s="5"/>
    </row>
    <row r="3" spans="1:7" s="4" customFormat="1" ht="12" customHeight="1">
      <c r="A3" s="6" t="s">
        <v>44</v>
      </c>
      <c r="B3" s="6"/>
      <c r="C3" s="5"/>
      <c r="D3" s="5"/>
      <c r="F3" s="5"/>
      <c r="G3" s="5"/>
    </row>
    <row r="4" spans="1:7" ht="9">
      <c r="A4" s="7"/>
      <c r="B4" s="7"/>
      <c r="C4" s="8"/>
      <c r="D4" s="8"/>
      <c r="E4" s="7"/>
      <c r="F4" s="8"/>
      <c r="G4" s="8"/>
    </row>
    <row r="5" spans="1:7" ht="15.75" customHeight="1">
      <c r="A5" s="35" t="s">
        <v>2</v>
      </c>
      <c r="B5" s="32" t="s">
        <v>37</v>
      </c>
      <c r="C5" s="32"/>
      <c r="D5" s="11"/>
      <c r="E5" s="33" t="s">
        <v>38</v>
      </c>
      <c r="F5" s="33"/>
      <c r="G5" s="33"/>
    </row>
    <row r="6" spans="1:7" ht="18.75" customHeight="1">
      <c r="A6" s="36" t="s">
        <v>2</v>
      </c>
      <c r="B6" s="30" t="s">
        <v>5</v>
      </c>
      <c r="C6" s="30" t="s">
        <v>39</v>
      </c>
      <c r="D6" s="31"/>
      <c r="E6" s="30" t="s">
        <v>4</v>
      </c>
      <c r="F6" s="31" t="s">
        <v>5</v>
      </c>
      <c r="G6" s="31" t="s">
        <v>6</v>
      </c>
    </row>
    <row r="7" spans="1:7" ht="9" customHeight="1">
      <c r="A7" s="9"/>
      <c r="B7" s="9"/>
      <c r="C7" s="10"/>
      <c r="D7" s="10"/>
      <c r="E7" s="9"/>
      <c r="F7" s="10"/>
      <c r="G7" s="10"/>
    </row>
    <row r="8" spans="1:7" ht="12" customHeight="1">
      <c r="A8" s="34" t="s">
        <v>12</v>
      </c>
      <c r="B8" s="34"/>
      <c r="C8" s="34"/>
      <c r="D8" s="34"/>
      <c r="E8" s="34"/>
      <c r="F8" s="34"/>
      <c r="G8" s="34"/>
    </row>
    <row r="10" spans="1:7" ht="9">
      <c r="A10" s="1" t="s">
        <v>17</v>
      </c>
      <c r="B10" s="17">
        <v>5038</v>
      </c>
      <c r="C10" s="2">
        <v>4729</v>
      </c>
      <c r="E10" s="16">
        <f>+F10/C10</f>
        <v>306.88327341932757</v>
      </c>
      <c r="F10" s="17">
        <v>1451251</v>
      </c>
      <c r="G10" s="17">
        <v>1451165</v>
      </c>
    </row>
    <row r="11" spans="1:7" ht="9">
      <c r="A11" s="1" t="s">
        <v>18</v>
      </c>
      <c r="B11" s="17">
        <v>680</v>
      </c>
      <c r="C11" s="2">
        <v>665</v>
      </c>
      <c r="E11" s="16">
        <f aca="true" t="shared" si="0" ref="E11:E35">+F11/C11</f>
        <v>52.63157894736842</v>
      </c>
      <c r="F11" s="17">
        <v>35000</v>
      </c>
      <c r="G11" s="17">
        <v>35000</v>
      </c>
    </row>
    <row r="12" spans="1:7" ht="9">
      <c r="A12" s="1" t="s">
        <v>19</v>
      </c>
      <c r="B12" s="17">
        <v>1946</v>
      </c>
      <c r="C12" s="2">
        <v>1713</v>
      </c>
      <c r="E12" s="16">
        <f t="shared" si="0"/>
        <v>257.87915936952714</v>
      </c>
      <c r="F12" s="17">
        <v>441747</v>
      </c>
      <c r="G12" s="17">
        <v>441696</v>
      </c>
    </row>
    <row r="13" spans="1:7" s="3" customFormat="1" ht="9">
      <c r="A13" s="1" t="s">
        <v>40</v>
      </c>
      <c r="B13" s="23">
        <f>SUM(B14:B15)</f>
        <v>29830</v>
      </c>
      <c r="C13" s="23">
        <f>SUM(C14:C15)</f>
        <v>28149</v>
      </c>
      <c r="D13" s="2"/>
      <c r="E13" s="16">
        <f t="shared" si="0"/>
        <v>492.30168034388436</v>
      </c>
      <c r="F13" s="23">
        <f>SUM(F14:F15)</f>
        <v>13857800</v>
      </c>
      <c r="G13" s="23">
        <f>SUM(G14:G15)</f>
        <v>13761700</v>
      </c>
    </row>
    <row r="14" spans="1:7" s="3" customFormat="1" ht="9">
      <c r="A14" s="3" t="s">
        <v>3</v>
      </c>
      <c r="B14" s="29">
        <v>17948</v>
      </c>
      <c r="C14" s="19">
        <v>16885</v>
      </c>
      <c r="D14" s="19"/>
      <c r="E14" s="21">
        <f t="shared" si="0"/>
        <v>569.0139176784128</v>
      </c>
      <c r="F14" s="29">
        <v>9607800</v>
      </c>
      <c r="G14" s="29">
        <v>9511700</v>
      </c>
    </row>
    <row r="15" spans="1:7" s="3" customFormat="1" ht="9">
      <c r="A15" s="3" t="s">
        <v>0</v>
      </c>
      <c r="B15" s="29">
        <v>11882</v>
      </c>
      <c r="C15" s="19">
        <v>11264</v>
      </c>
      <c r="D15" s="19"/>
      <c r="E15" s="21">
        <f t="shared" si="0"/>
        <v>377.3082386363636</v>
      </c>
      <c r="F15" s="29">
        <v>4250000</v>
      </c>
      <c r="G15" s="29">
        <v>4250000</v>
      </c>
    </row>
    <row r="16" spans="1:7" ht="9">
      <c r="A16" s="1" t="s">
        <v>20</v>
      </c>
      <c r="B16" s="17">
        <v>8900</v>
      </c>
      <c r="C16" s="2">
        <v>8263</v>
      </c>
      <c r="E16" s="16">
        <f t="shared" si="0"/>
        <v>320.96272540239625</v>
      </c>
      <c r="F16" s="17">
        <v>2652115</v>
      </c>
      <c r="G16" s="17">
        <v>2600083</v>
      </c>
    </row>
    <row r="17" spans="1:7" ht="9">
      <c r="A17" s="1" t="s">
        <v>41</v>
      </c>
      <c r="B17" s="17">
        <v>1444</v>
      </c>
      <c r="C17" s="2">
        <v>1344</v>
      </c>
      <c r="E17" s="16">
        <f t="shared" si="0"/>
        <v>372.8363095238095</v>
      </c>
      <c r="F17" s="17">
        <v>501092</v>
      </c>
      <c r="G17" s="17">
        <v>501075</v>
      </c>
    </row>
    <row r="18" spans="1:7" ht="9">
      <c r="A18" s="1" t="s">
        <v>21</v>
      </c>
      <c r="B18" s="17">
        <v>101</v>
      </c>
      <c r="C18" s="2">
        <v>100</v>
      </c>
      <c r="E18" s="16">
        <f t="shared" si="0"/>
        <v>78.7</v>
      </c>
      <c r="F18" s="17">
        <v>7870</v>
      </c>
      <c r="G18" s="17">
        <v>7338</v>
      </c>
    </row>
    <row r="19" spans="1:7" ht="9">
      <c r="A19" s="1" t="s">
        <v>42</v>
      </c>
      <c r="B19" s="17">
        <v>6942</v>
      </c>
      <c r="C19" s="2">
        <v>6446</v>
      </c>
      <c r="E19" s="16">
        <f t="shared" si="0"/>
        <v>245.6189885200124</v>
      </c>
      <c r="F19" s="17">
        <v>1583260</v>
      </c>
      <c r="G19" s="17">
        <v>1552357</v>
      </c>
    </row>
    <row r="20" spans="1:7" ht="9">
      <c r="A20" s="1" t="s">
        <v>22</v>
      </c>
      <c r="B20" s="17">
        <v>767</v>
      </c>
      <c r="C20" s="2">
        <v>756</v>
      </c>
      <c r="E20" s="16">
        <f t="shared" si="0"/>
        <v>116.24338624338624</v>
      </c>
      <c r="F20" s="17">
        <v>87880</v>
      </c>
      <c r="G20" s="17">
        <v>81020</v>
      </c>
    </row>
    <row r="21" spans="1:7" ht="9">
      <c r="A21" s="1" t="s">
        <v>23</v>
      </c>
      <c r="B21" s="17">
        <v>253</v>
      </c>
      <c r="C21" s="2">
        <v>253</v>
      </c>
      <c r="E21" s="16">
        <f t="shared" si="0"/>
        <v>194.61660079051384</v>
      </c>
      <c r="F21" s="17">
        <v>49238</v>
      </c>
      <c r="G21" s="17">
        <v>49204</v>
      </c>
    </row>
    <row r="22" spans="1:7" ht="9">
      <c r="A22" s="1" t="s">
        <v>24</v>
      </c>
      <c r="B22" s="17">
        <v>553</v>
      </c>
      <c r="C22" s="2">
        <v>499</v>
      </c>
      <c r="E22" s="16">
        <f t="shared" si="0"/>
        <v>155.70941883767534</v>
      </c>
      <c r="F22" s="17">
        <v>77699</v>
      </c>
      <c r="G22" s="17">
        <v>76686</v>
      </c>
    </row>
    <row r="23" spans="1:7" ht="9">
      <c r="A23" s="1" t="s">
        <v>25</v>
      </c>
      <c r="B23" s="17">
        <v>938</v>
      </c>
      <c r="C23" s="2">
        <v>882</v>
      </c>
      <c r="E23" s="16">
        <f t="shared" si="0"/>
        <v>212.57823129251702</v>
      </c>
      <c r="F23" s="17">
        <v>187494</v>
      </c>
      <c r="G23" s="17">
        <v>170134</v>
      </c>
    </row>
    <row r="24" spans="1:7" ht="9">
      <c r="A24" s="1" t="s">
        <v>26</v>
      </c>
      <c r="B24" s="17">
        <v>671</v>
      </c>
      <c r="C24" s="2">
        <v>575</v>
      </c>
      <c r="E24" s="16">
        <f t="shared" si="0"/>
        <v>210.7478260869565</v>
      </c>
      <c r="F24" s="17">
        <v>121180</v>
      </c>
      <c r="G24" s="17">
        <v>120005</v>
      </c>
    </row>
    <row r="25" spans="1:7" ht="9">
      <c r="A25" s="1" t="s">
        <v>27</v>
      </c>
      <c r="B25" s="17">
        <v>203</v>
      </c>
      <c r="C25" s="2">
        <v>203</v>
      </c>
      <c r="E25" s="16">
        <f t="shared" si="0"/>
        <v>121.16748768472907</v>
      </c>
      <c r="F25" s="17">
        <v>24597</v>
      </c>
      <c r="G25" s="17">
        <v>24597</v>
      </c>
    </row>
    <row r="26" spans="1:7" ht="9">
      <c r="A26" s="1" t="s">
        <v>28</v>
      </c>
      <c r="B26" s="17">
        <v>3889</v>
      </c>
      <c r="C26" s="2">
        <v>3834</v>
      </c>
      <c r="E26" s="16">
        <f t="shared" si="0"/>
        <v>226.7412623891497</v>
      </c>
      <c r="F26" s="17">
        <v>869326</v>
      </c>
      <c r="G26" s="17">
        <v>856886</v>
      </c>
    </row>
    <row r="27" spans="1:7" ht="9">
      <c r="A27" s="1" t="s">
        <v>29</v>
      </c>
      <c r="B27" s="17">
        <v>159</v>
      </c>
      <c r="C27" s="2">
        <v>131</v>
      </c>
      <c r="E27" s="16">
        <f t="shared" si="0"/>
        <v>106.92366412213741</v>
      </c>
      <c r="F27" s="17">
        <v>14007</v>
      </c>
      <c r="G27" s="17">
        <v>13574</v>
      </c>
    </row>
    <row r="28" spans="1:7" ht="9">
      <c r="A28" s="1" t="s">
        <v>30</v>
      </c>
      <c r="B28" s="17">
        <v>510</v>
      </c>
      <c r="C28" s="2">
        <v>430</v>
      </c>
      <c r="E28" s="16">
        <f t="shared" si="0"/>
        <v>98.6046511627907</v>
      </c>
      <c r="F28" s="17">
        <v>42400</v>
      </c>
      <c r="G28" s="17">
        <v>42400</v>
      </c>
    </row>
    <row r="29" spans="1:7" ht="9">
      <c r="A29" s="1" t="s">
        <v>31</v>
      </c>
      <c r="B29" s="17">
        <v>387</v>
      </c>
      <c r="C29" s="2">
        <v>367</v>
      </c>
      <c r="E29" s="16">
        <f t="shared" si="0"/>
        <v>114.44959128065395</v>
      </c>
      <c r="F29" s="17">
        <v>42003</v>
      </c>
      <c r="G29" s="17">
        <v>41297</v>
      </c>
    </row>
    <row r="30" spans="1:7" ht="9">
      <c r="A30" s="1" t="s">
        <v>32</v>
      </c>
      <c r="B30" s="17">
        <v>840</v>
      </c>
      <c r="C30" s="2">
        <v>832</v>
      </c>
      <c r="E30" s="16">
        <f t="shared" si="0"/>
        <v>164.84375</v>
      </c>
      <c r="F30" s="17">
        <v>137150</v>
      </c>
      <c r="G30" s="17">
        <v>128120</v>
      </c>
    </row>
    <row r="31" spans="1:7" ht="9">
      <c r="A31" s="1" t="s">
        <v>33</v>
      </c>
      <c r="B31" s="17">
        <v>396</v>
      </c>
      <c r="C31" s="2">
        <v>358</v>
      </c>
      <c r="E31" s="16">
        <f t="shared" si="0"/>
        <v>106.61173184357541</v>
      </c>
      <c r="F31" s="17">
        <v>38167</v>
      </c>
      <c r="G31" s="17">
        <v>37854</v>
      </c>
    </row>
    <row r="32" spans="1:7" s="13" customFormat="1" ht="9">
      <c r="A32" s="13" t="s">
        <v>1</v>
      </c>
      <c r="B32" s="18">
        <f>SUM(B10:B31)-B13</f>
        <v>64447</v>
      </c>
      <c r="C32" s="14">
        <f>SUM(C10:C31)-C13</f>
        <v>60529</v>
      </c>
      <c r="D32" s="14"/>
      <c r="E32" s="20">
        <f t="shared" si="0"/>
        <v>367.1178443390771</v>
      </c>
      <c r="F32" s="18">
        <f>SUM(F10:F31)-F13</f>
        <v>22221276</v>
      </c>
      <c r="G32" s="18">
        <f>SUM(G10:G31)-G13</f>
        <v>21992191</v>
      </c>
    </row>
    <row r="33" spans="1:7" s="13" customFormat="1" ht="9">
      <c r="A33" s="13" t="s">
        <v>35</v>
      </c>
      <c r="B33" s="18">
        <f>SUM(B10:B19)-B13</f>
        <v>54881</v>
      </c>
      <c r="C33" s="14">
        <f>SUM(C10:C19)-C13</f>
        <v>51409</v>
      </c>
      <c r="D33" s="14"/>
      <c r="E33" s="20">
        <f t="shared" si="0"/>
        <v>399.34904394172224</v>
      </c>
      <c r="F33" s="18">
        <f>SUM(F10:F19)-F13</f>
        <v>20530135</v>
      </c>
      <c r="G33" s="18">
        <f>SUM(G10:G19)-G13</f>
        <v>20350414</v>
      </c>
    </row>
    <row r="34" spans="1:7" s="13" customFormat="1" ht="9">
      <c r="A34" s="13" t="s">
        <v>36</v>
      </c>
      <c r="B34" s="18">
        <f>SUM(B20:B23)</f>
        <v>2511</v>
      </c>
      <c r="C34" s="14">
        <f>SUM(C20:C23)</f>
        <v>2390</v>
      </c>
      <c r="D34" s="14"/>
      <c r="E34" s="20">
        <f t="shared" si="0"/>
        <v>168.33096234309625</v>
      </c>
      <c r="F34" s="18">
        <f>SUM(F20:F23)</f>
        <v>402311</v>
      </c>
      <c r="G34" s="18">
        <f>SUM(G20:G23)</f>
        <v>377044</v>
      </c>
    </row>
    <row r="35" spans="1:7" s="13" customFormat="1" ht="9">
      <c r="A35" s="13" t="s">
        <v>34</v>
      </c>
      <c r="B35" s="18">
        <f>SUM(B24:B31)</f>
        <v>7055</v>
      </c>
      <c r="C35" s="14">
        <f>SUM(C24:C31)</f>
        <v>6730</v>
      </c>
      <c r="D35" s="14"/>
      <c r="E35" s="20">
        <f t="shared" si="0"/>
        <v>191.50520059435365</v>
      </c>
      <c r="F35" s="18">
        <f>SUM(F24:F31)</f>
        <v>1288830</v>
      </c>
      <c r="G35" s="18">
        <f>SUM(G24:G31)</f>
        <v>1264733</v>
      </c>
    </row>
    <row r="36" spans="2:7" ht="9" customHeight="1">
      <c r="B36" s="17"/>
      <c r="C36" s="17"/>
      <c r="F36" s="17"/>
      <c r="G36" s="17"/>
    </row>
    <row r="37" ht="9">
      <c r="B37" s="17"/>
    </row>
    <row r="38" spans="1:7" ht="9">
      <c r="A38" s="34" t="s">
        <v>13</v>
      </c>
      <c r="B38" s="34"/>
      <c r="C38" s="34"/>
      <c r="D38" s="34"/>
      <c r="E38" s="34"/>
      <c r="F38" s="34"/>
      <c r="G38" s="34"/>
    </row>
    <row r="40" spans="1:7" ht="9">
      <c r="A40" s="1" t="s">
        <v>17</v>
      </c>
      <c r="B40" s="17">
        <v>1445</v>
      </c>
      <c r="C40" s="2">
        <v>1375</v>
      </c>
      <c r="E40" s="16">
        <f aca="true" t="shared" si="1" ref="E40:E65">+F40/C40</f>
        <v>178.27272727272728</v>
      </c>
      <c r="F40" s="17">
        <v>245125</v>
      </c>
      <c r="G40" s="17">
        <v>245060</v>
      </c>
    </row>
    <row r="41" spans="1:7" ht="9">
      <c r="A41" s="1" t="s">
        <v>18</v>
      </c>
      <c r="B41" s="17">
        <v>20</v>
      </c>
      <c r="C41" s="2">
        <v>18</v>
      </c>
      <c r="E41" s="16">
        <f t="shared" si="1"/>
        <v>66.66666666666667</v>
      </c>
      <c r="F41" s="17">
        <v>1200</v>
      </c>
      <c r="G41" s="17">
        <v>1200</v>
      </c>
    </row>
    <row r="42" spans="1:7" ht="9">
      <c r="A42" s="1" t="s">
        <v>19</v>
      </c>
      <c r="B42" s="17">
        <v>1688</v>
      </c>
      <c r="C42" s="2">
        <v>1579</v>
      </c>
      <c r="E42" s="16">
        <f t="shared" si="1"/>
        <v>208.60987967067766</v>
      </c>
      <c r="F42" s="17">
        <v>329395</v>
      </c>
      <c r="G42" s="17">
        <v>328426</v>
      </c>
    </row>
    <row r="43" spans="1:7" ht="9">
      <c r="A43" s="1" t="s">
        <v>40</v>
      </c>
      <c r="B43" s="23">
        <f>SUM(B44:B45)</f>
        <v>97</v>
      </c>
      <c r="C43" s="2">
        <f>SUM(C44:C45)</f>
        <v>93</v>
      </c>
      <c r="E43" s="16">
        <f t="shared" si="1"/>
        <v>330.494623655914</v>
      </c>
      <c r="F43" s="23">
        <f>SUM(F44:F45)</f>
        <v>30736</v>
      </c>
      <c r="G43" s="23">
        <f>SUM(G44:G45)</f>
        <v>30490</v>
      </c>
    </row>
    <row r="44" spans="1:7" s="3" customFormat="1" ht="9">
      <c r="A44" s="3" t="s">
        <v>3</v>
      </c>
      <c r="B44" s="29">
        <v>63</v>
      </c>
      <c r="C44" s="19">
        <v>59</v>
      </c>
      <c r="D44" s="19"/>
      <c r="E44" s="21">
        <f t="shared" si="1"/>
        <v>395.1864406779661</v>
      </c>
      <c r="F44" s="29">
        <v>23316</v>
      </c>
      <c r="G44" s="29">
        <v>23070</v>
      </c>
    </row>
    <row r="45" spans="1:7" s="3" customFormat="1" ht="9">
      <c r="A45" s="3" t="s">
        <v>0</v>
      </c>
      <c r="B45" s="29">
        <v>34</v>
      </c>
      <c r="C45" s="19">
        <v>34</v>
      </c>
      <c r="D45" s="19"/>
      <c r="E45" s="16">
        <f t="shared" si="1"/>
        <v>218.23529411764707</v>
      </c>
      <c r="F45" s="29">
        <v>7420</v>
      </c>
      <c r="G45" s="29">
        <v>7420</v>
      </c>
    </row>
    <row r="46" spans="1:7" ht="9">
      <c r="A46" s="1" t="s">
        <v>20</v>
      </c>
      <c r="B46" s="17">
        <v>4920</v>
      </c>
      <c r="C46" s="2">
        <v>4666</v>
      </c>
      <c r="E46" s="16">
        <f t="shared" si="1"/>
        <v>233.33390484354908</v>
      </c>
      <c r="F46" s="17">
        <v>1088736</v>
      </c>
      <c r="G46" s="17">
        <v>1080062</v>
      </c>
    </row>
    <row r="47" spans="1:7" ht="9">
      <c r="A47" s="1" t="s">
        <v>41</v>
      </c>
      <c r="B47" s="17">
        <v>301</v>
      </c>
      <c r="C47" s="2">
        <v>296</v>
      </c>
      <c r="E47" s="16">
        <f t="shared" si="1"/>
        <v>247.46621621621622</v>
      </c>
      <c r="F47" s="17">
        <v>73250</v>
      </c>
      <c r="G47" s="17">
        <v>73230</v>
      </c>
    </row>
    <row r="48" spans="1:7" ht="9">
      <c r="A48" s="1" t="s">
        <v>21</v>
      </c>
      <c r="B48" s="17">
        <v>40</v>
      </c>
      <c r="C48" s="2">
        <v>40</v>
      </c>
      <c r="E48" s="16">
        <f t="shared" si="1"/>
        <v>79</v>
      </c>
      <c r="F48" s="17">
        <v>3160</v>
      </c>
      <c r="G48" s="17">
        <v>2985</v>
      </c>
    </row>
    <row r="49" spans="1:7" ht="9">
      <c r="A49" s="1" t="s">
        <v>42</v>
      </c>
      <c r="B49" s="17">
        <v>28083</v>
      </c>
      <c r="C49" s="2">
        <v>24849</v>
      </c>
      <c r="E49" s="16">
        <f t="shared" si="1"/>
        <v>255.9710249909453</v>
      </c>
      <c r="F49" s="17">
        <v>6360624</v>
      </c>
      <c r="G49" s="17">
        <v>6233946</v>
      </c>
    </row>
    <row r="50" spans="1:7" s="13" customFormat="1" ht="9">
      <c r="A50" s="1" t="s">
        <v>22</v>
      </c>
      <c r="B50" s="17">
        <v>689</v>
      </c>
      <c r="C50" s="2">
        <v>679</v>
      </c>
      <c r="D50" s="2"/>
      <c r="E50" s="16">
        <f t="shared" si="1"/>
        <v>98.64359351988217</v>
      </c>
      <c r="F50" s="17">
        <v>66979</v>
      </c>
      <c r="G50" s="17">
        <v>64021</v>
      </c>
    </row>
    <row r="51" spans="1:7" s="13" customFormat="1" ht="9">
      <c r="A51" s="1" t="s">
        <v>23</v>
      </c>
      <c r="B51" s="17">
        <v>109</v>
      </c>
      <c r="C51" s="2">
        <v>109</v>
      </c>
      <c r="D51" s="2"/>
      <c r="E51" s="16">
        <f t="shared" si="1"/>
        <v>169.3577981651376</v>
      </c>
      <c r="F51" s="17">
        <v>18460</v>
      </c>
      <c r="G51" s="17">
        <v>18440</v>
      </c>
    </row>
    <row r="52" spans="1:7" s="13" customFormat="1" ht="9">
      <c r="A52" s="1" t="s">
        <v>24</v>
      </c>
      <c r="B52" s="17">
        <v>458</v>
      </c>
      <c r="C52" s="2">
        <v>413</v>
      </c>
      <c r="D52" s="2"/>
      <c r="E52" s="16">
        <f t="shared" si="1"/>
        <v>125.83535108958837</v>
      </c>
      <c r="F52" s="17">
        <v>51970</v>
      </c>
      <c r="G52" s="17">
        <v>50942</v>
      </c>
    </row>
    <row r="53" spans="1:7" s="13" customFormat="1" ht="9">
      <c r="A53" s="1" t="s">
        <v>25</v>
      </c>
      <c r="B53" s="17">
        <v>539</v>
      </c>
      <c r="C53" s="2">
        <v>535</v>
      </c>
      <c r="D53" s="2"/>
      <c r="E53" s="16">
        <f t="shared" si="1"/>
        <v>155.81495327102803</v>
      </c>
      <c r="F53" s="17">
        <v>83361</v>
      </c>
      <c r="G53" s="17">
        <v>73397</v>
      </c>
    </row>
    <row r="54" spans="1:7" ht="9">
      <c r="A54" s="1" t="s">
        <v>26</v>
      </c>
      <c r="B54" s="17">
        <v>212</v>
      </c>
      <c r="C54" s="2">
        <v>207</v>
      </c>
      <c r="E54" s="16">
        <f t="shared" si="1"/>
        <v>181.33333333333334</v>
      </c>
      <c r="F54" s="17">
        <v>37536</v>
      </c>
      <c r="G54" s="17">
        <v>37020</v>
      </c>
    </row>
    <row r="55" spans="1:7" ht="9">
      <c r="A55" s="1" t="s">
        <v>27</v>
      </c>
      <c r="B55" s="17">
        <v>82</v>
      </c>
      <c r="C55" s="2">
        <v>82</v>
      </c>
      <c r="E55" s="16">
        <f t="shared" si="1"/>
        <v>142.3170731707317</v>
      </c>
      <c r="F55" s="17">
        <v>11670</v>
      </c>
      <c r="G55" s="17">
        <v>11670</v>
      </c>
    </row>
    <row r="56" spans="1:7" ht="9">
      <c r="A56" s="1" t="s">
        <v>28</v>
      </c>
      <c r="B56" s="17">
        <v>1332</v>
      </c>
      <c r="C56" s="2">
        <v>1320</v>
      </c>
      <c r="E56" s="16">
        <f t="shared" si="1"/>
        <v>195.74469696969697</v>
      </c>
      <c r="F56" s="17">
        <v>258383</v>
      </c>
      <c r="G56" s="17">
        <v>253443</v>
      </c>
    </row>
    <row r="57" spans="1:7" ht="9">
      <c r="A57" s="1" t="s">
        <v>29</v>
      </c>
      <c r="B57" s="17">
        <v>638</v>
      </c>
      <c r="C57" s="2">
        <v>624</v>
      </c>
      <c r="E57" s="16">
        <f t="shared" si="1"/>
        <v>94.71794871794872</v>
      </c>
      <c r="F57" s="17">
        <v>59104</v>
      </c>
      <c r="G57" s="17">
        <v>57328</v>
      </c>
    </row>
    <row r="58" spans="1:7" ht="9">
      <c r="A58" s="1" t="s">
        <v>30</v>
      </c>
      <c r="B58" s="17">
        <v>360</v>
      </c>
      <c r="C58" s="2">
        <v>360</v>
      </c>
      <c r="E58" s="16">
        <f t="shared" si="1"/>
        <v>95</v>
      </c>
      <c r="F58" s="17">
        <v>34200</v>
      </c>
      <c r="G58" s="17">
        <v>34200</v>
      </c>
    </row>
    <row r="59" spans="1:7" ht="9">
      <c r="A59" s="1" t="s">
        <v>31</v>
      </c>
      <c r="B59" s="17">
        <v>523</v>
      </c>
      <c r="C59" s="2">
        <v>506</v>
      </c>
      <c r="E59" s="16">
        <f t="shared" si="1"/>
        <v>132.0513833992095</v>
      </c>
      <c r="F59" s="17">
        <v>66818</v>
      </c>
      <c r="G59" s="17">
        <v>64685</v>
      </c>
    </row>
    <row r="60" spans="1:7" ht="9">
      <c r="A60" s="1" t="s">
        <v>32</v>
      </c>
      <c r="B60" s="17">
        <v>3640</v>
      </c>
      <c r="C60" s="2">
        <v>3583</v>
      </c>
      <c r="E60" s="16">
        <f t="shared" si="1"/>
        <v>146.98716159642757</v>
      </c>
      <c r="F60" s="17">
        <v>526655</v>
      </c>
      <c r="G60" s="17">
        <v>506145</v>
      </c>
    </row>
    <row r="61" spans="1:7" ht="9">
      <c r="A61" s="1" t="s">
        <v>33</v>
      </c>
      <c r="B61" s="17">
        <v>650</v>
      </c>
      <c r="C61" s="2">
        <v>589</v>
      </c>
      <c r="E61" s="16">
        <f t="shared" si="1"/>
        <v>102.26146010186757</v>
      </c>
      <c r="F61" s="17">
        <v>60232</v>
      </c>
      <c r="G61" s="17">
        <v>59922</v>
      </c>
    </row>
    <row r="62" spans="1:7" s="13" customFormat="1" ht="9">
      <c r="A62" s="13" t="s">
        <v>1</v>
      </c>
      <c r="B62" s="18">
        <f>SUM(B40:B61)-B43</f>
        <v>45826</v>
      </c>
      <c r="C62" s="14">
        <f>SUM(C40:C61)-C43</f>
        <v>41923</v>
      </c>
      <c r="D62" s="14"/>
      <c r="E62" s="20">
        <f t="shared" si="1"/>
        <v>224.40173651694775</v>
      </c>
      <c r="F62" s="18">
        <f>SUM(F40:F61)-F43</f>
        <v>9407594</v>
      </c>
      <c r="G62" s="18">
        <f>SUM(G40:G61)-G43</f>
        <v>9226612</v>
      </c>
    </row>
    <row r="63" spans="1:7" s="13" customFormat="1" ht="9">
      <c r="A63" s="13" t="s">
        <v>35</v>
      </c>
      <c r="B63" s="18">
        <f>SUM(B40:B49)-B43</f>
        <v>36594</v>
      </c>
      <c r="C63" s="14">
        <f>SUM(C40:C49)-C43</f>
        <v>32916</v>
      </c>
      <c r="D63" s="14"/>
      <c r="E63" s="20">
        <f t="shared" si="1"/>
        <v>247.05997083485235</v>
      </c>
      <c r="F63" s="18">
        <f>SUM(F40:F49)-F43</f>
        <v>8132226</v>
      </c>
      <c r="G63" s="18">
        <f>SUM(G40:G49)-G43</f>
        <v>7995399</v>
      </c>
    </row>
    <row r="64" spans="1:7" s="13" customFormat="1" ht="9">
      <c r="A64" s="13" t="s">
        <v>36</v>
      </c>
      <c r="B64" s="18">
        <f>SUM(B50:B53)</f>
        <v>1795</v>
      </c>
      <c r="C64" s="14">
        <f>SUM(C50:C53)</f>
        <v>1736</v>
      </c>
      <c r="D64" s="14"/>
      <c r="E64" s="20">
        <f t="shared" si="1"/>
        <v>127.17165898617512</v>
      </c>
      <c r="F64" s="18">
        <f>SUM(F50:F53)</f>
        <v>220770</v>
      </c>
      <c r="G64" s="18">
        <f>SUM(G50:G53)</f>
        <v>206800</v>
      </c>
    </row>
    <row r="65" spans="1:7" s="13" customFormat="1" ht="9">
      <c r="A65" s="13" t="s">
        <v>34</v>
      </c>
      <c r="B65" s="18">
        <f>SUM(B54:B61)</f>
        <v>7437</v>
      </c>
      <c r="C65" s="14">
        <f>SUM(C54:C61)</f>
        <v>7271</v>
      </c>
      <c r="D65" s="14"/>
      <c r="E65" s="20">
        <f t="shared" si="1"/>
        <v>145.04167239719433</v>
      </c>
      <c r="F65" s="18">
        <f>SUM(F54:F61)</f>
        <v>1054598</v>
      </c>
      <c r="G65" s="18">
        <f>SUM(G54:G61)</f>
        <v>1024413</v>
      </c>
    </row>
    <row r="66" spans="1:7" ht="9">
      <c r="A66" s="15"/>
      <c r="B66" s="8"/>
      <c r="C66" s="8"/>
      <c r="D66" s="7"/>
      <c r="E66" s="7"/>
      <c r="F66" s="8"/>
      <c r="G66" s="8"/>
    </row>
    <row r="79" ht="9">
      <c r="B79" s="17"/>
    </row>
    <row r="81" ht="9">
      <c r="B81" s="17"/>
    </row>
    <row r="82" ht="9">
      <c r="B82" s="17"/>
    </row>
    <row r="83" ht="9">
      <c r="B83" s="17"/>
    </row>
    <row r="84" ht="9">
      <c r="B84" s="17"/>
    </row>
    <row r="85" ht="9">
      <c r="B85" s="17"/>
    </row>
    <row r="86" ht="9">
      <c r="B86" s="17"/>
    </row>
    <row r="88" ht="9">
      <c r="B88" s="17"/>
    </row>
    <row r="92" ht="9">
      <c r="B92" s="17"/>
    </row>
    <row r="95" ht="9">
      <c r="B95" s="17"/>
    </row>
    <row r="101" ht="9">
      <c r="B101" s="17"/>
    </row>
    <row r="102" ht="9">
      <c r="B102" s="17"/>
    </row>
    <row r="103" ht="9">
      <c r="B103" s="17"/>
    </row>
    <row r="112" ht="9">
      <c r="B112" s="17"/>
    </row>
    <row r="114" ht="9">
      <c r="B114" s="17"/>
    </row>
    <row r="118" ht="9">
      <c r="B118" s="17"/>
    </row>
    <row r="121" ht="9">
      <c r="B121" s="17"/>
    </row>
    <row r="128" ht="9">
      <c r="B128" s="17"/>
    </row>
    <row r="132" ht="9">
      <c r="B132" s="17"/>
    </row>
    <row r="134" ht="9">
      <c r="B134" s="17"/>
    </row>
    <row r="135" ht="9">
      <c r="B135" s="17"/>
    </row>
    <row r="136" ht="9">
      <c r="B136" s="17"/>
    </row>
    <row r="145" ht="9">
      <c r="B145" s="17"/>
    </row>
    <row r="146" ht="9">
      <c r="B146" s="17"/>
    </row>
    <row r="150" ht="9">
      <c r="B150" s="17"/>
    </row>
    <row r="153" ht="9">
      <c r="B153" s="17"/>
    </row>
    <row r="154" ht="9">
      <c r="B154" s="17"/>
    </row>
    <row r="156" ht="9">
      <c r="B156" s="17"/>
    </row>
    <row r="157" ht="9">
      <c r="B157" s="17"/>
    </row>
    <row r="158" ht="9">
      <c r="B158" s="17"/>
    </row>
    <row r="160" ht="9">
      <c r="B160" s="17"/>
    </row>
    <row r="161" ht="9">
      <c r="B161" s="17"/>
    </row>
    <row r="162" ht="9">
      <c r="B162" s="17"/>
    </row>
    <row r="163" ht="9">
      <c r="B163" s="17"/>
    </row>
    <row r="164" ht="9">
      <c r="B164" s="17"/>
    </row>
    <row r="165" ht="9">
      <c r="B165" s="17"/>
    </row>
    <row r="166" ht="9">
      <c r="B166" s="17"/>
    </row>
    <row r="167" ht="9">
      <c r="B167" s="17"/>
    </row>
    <row r="168" ht="9">
      <c r="B168" s="17"/>
    </row>
    <row r="185" ht="9">
      <c r="B185" s="17"/>
    </row>
    <row r="192" ht="9">
      <c r="B192" s="17"/>
    </row>
    <row r="194" ht="9">
      <c r="B194" s="17"/>
    </row>
    <row r="198" ht="9">
      <c r="B198" s="17"/>
    </row>
    <row r="199" ht="9">
      <c r="B199" s="17"/>
    </row>
    <row r="200" ht="9">
      <c r="B200" s="17"/>
    </row>
    <row r="214" ht="9">
      <c r="B214" s="17"/>
    </row>
    <row r="217" ht="9">
      <c r="B217" s="17"/>
    </row>
    <row r="224" ht="9">
      <c r="B224" s="17"/>
    </row>
    <row r="225" ht="9">
      <c r="B225" s="17"/>
    </row>
    <row r="230" ht="9">
      <c r="B230" s="17"/>
    </row>
    <row r="231" ht="9">
      <c r="B231" s="17"/>
    </row>
    <row r="232" ht="9">
      <c r="B232" s="17"/>
    </row>
    <row r="241" ht="9">
      <c r="B241" s="17"/>
    </row>
    <row r="245" ht="9">
      <c r="B245" s="17"/>
    </row>
    <row r="248" ht="9">
      <c r="B248" s="17"/>
    </row>
    <row r="249" ht="9">
      <c r="B249" s="17"/>
    </row>
    <row r="251" ht="9">
      <c r="B251" s="17"/>
    </row>
    <row r="252" ht="9">
      <c r="B252" s="17"/>
    </row>
    <row r="253" ht="9">
      <c r="B253" s="17"/>
    </row>
    <row r="255" ht="9">
      <c r="B255" s="17"/>
    </row>
    <row r="256" ht="9">
      <c r="B256" s="17"/>
    </row>
    <row r="257" ht="9">
      <c r="B257" s="17"/>
    </row>
    <row r="258" ht="9">
      <c r="B258" s="17"/>
    </row>
    <row r="259" ht="9">
      <c r="B259" s="17"/>
    </row>
    <row r="260" ht="9">
      <c r="B260" s="17"/>
    </row>
    <row r="261" ht="9">
      <c r="B261" s="17"/>
    </row>
    <row r="262" ht="9">
      <c r="B262" s="17"/>
    </row>
    <row r="263" ht="9">
      <c r="B263" s="17"/>
    </row>
    <row r="272" ht="9">
      <c r="B272" s="17"/>
    </row>
    <row r="276" ht="9">
      <c r="B276" s="17"/>
    </row>
    <row r="279" ht="9">
      <c r="B279" s="17"/>
    </row>
    <row r="283" ht="9">
      <c r="B283" s="17"/>
    </row>
    <row r="286" ht="9">
      <c r="B286" s="17"/>
    </row>
    <row r="292" ht="9">
      <c r="B292" s="17"/>
    </row>
    <row r="293" ht="9">
      <c r="B293" s="17"/>
    </row>
    <row r="294" ht="9">
      <c r="B294" s="17"/>
    </row>
    <row r="311" ht="9">
      <c r="B311" s="17"/>
    </row>
    <row r="315" ht="9">
      <c r="B315" s="17"/>
    </row>
    <row r="318" ht="9">
      <c r="B318" s="17"/>
    </row>
    <row r="324" ht="9">
      <c r="B324" s="17"/>
    </row>
    <row r="325" ht="9">
      <c r="B325" s="17"/>
    </row>
    <row r="326" ht="9">
      <c r="B326" s="17"/>
    </row>
    <row r="347" ht="9">
      <c r="B347" s="17"/>
    </row>
    <row r="354" ht="9">
      <c r="B354" s="17"/>
    </row>
    <row r="357" ht="9">
      <c r="B357" s="17"/>
    </row>
    <row r="358" ht="9">
      <c r="B358" s="17"/>
    </row>
    <row r="360" ht="9">
      <c r="B360" s="17"/>
    </row>
    <row r="361" ht="9">
      <c r="B361" s="17"/>
    </row>
    <row r="362" ht="9">
      <c r="B362" s="17"/>
    </row>
    <row r="363" ht="9">
      <c r="B363" s="17"/>
    </row>
    <row r="364" ht="9">
      <c r="B364" s="17"/>
    </row>
    <row r="365" ht="9">
      <c r="B365" s="17"/>
    </row>
    <row r="374" ht="9">
      <c r="B374" s="17"/>
    </row>
    <row r="381" ht="9">
      <c r="B381" s="17"/>
    </row>
    <row r="384" ht="9">
      <c r="B384" s="17"/>
    </row>
    <row r="388" ht="9">
      <c r="B388" s="17"/>
    </row>
    <row r="390" ht="9">
      <c r="B390" s="17"/>
    </row>
    <row r="391" ht="9">
      <c r="B391" s="17"/>
    </row>
    <row r="392" ht="9">
      <c r="B392" s="17"/>
    </row>
    <row r="407" ht="9">
      <c r="B407" s="17"/>
    </row>
    <row r="410" ht="9">
      <c r="B410" s="17"/>
    </row>
    <row r="411" ht="9">
      <c r="B411" s="17"/>
    </row>
    <row r="412" ht="9">
      <c r="B412" s="17"/>
    </row>
    <row r="414" ht="9">
      <c r="B414" s="17"/>
    </row>
    <row r="423" ht="9">
      <c r="B423" s="17"/>
    </row>
    <row r="424" ht="9">
      <c r="B424" s="17"/>
    </row>
    <row r="426" ht="9">
      <c r="B426" s="17"/>
    </row>
    <row r="439" ht="9">
      <c r="B439" s="17"/>
    </row>
    <row r="446" ht="9">
      <c r="B446" s="17"/>
    </row>
    <row r="447" ht="9">
      <c r="B447" s="17"/>
    </row>
    <row r="448" ht="9">
      <c r="B448" s="17"/>
    </row>
    <row r="476" ht="9">
      <c r="B476" s="17"/>
    </row>
    <row r="482" ht="9">
      <c r="B482" s="17"/>
    </row>
    <row r="483" ht="9">
      <c r="B483" s="17"/>
    </row>
    <row r="484" ht="9">
      <c r="B484" s="17"/>
    </row>
  </sheetData>
  <mergeCells count="5">
    <mergeCell ref="A38:G38"/>
    <mergeCell ref="B5:C5"/>
    <mergeCell ref="E5:G5"/>
    <mergeCell ref="A8:G8"/>
    <mergeCell ref="A5:A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&amp;C86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I.S.T.A.T.</cp:lastModifiedBy>
  <cp:lastPrinted>2006-01-24T10:46:44Z</cp:lastPrinted>
  <dcterms:created xsi:type="dcterms:W3CDTF">1999-01-20T10:30:02Z</dcterms:created>
  <dcterms:modified xsi:type="dcterms:W3CDTF">2004-06-14T10:07:09Z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