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75" windowHeight="5835" activeTab="0"/>
  </bookViews>
  <sheets>
    <sheet name="Tavola1.1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<sst xmlns="http://schemas.openxmlformats.org/spreadsheetml/2006/main" count="33" uniqueCount="32">
  <si>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Totale</t>
  </si>
  <si>
    <t>Raccolta</t>
  </si>
  <si>
    <t>Veneto</t>
  </si>
  <si>
    <t>Liguria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</si>
  <si>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</si>
  <si>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</si>
  <si>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</si>
  <si>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</si>
  <si>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</si>
  <si>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</si>
  <si>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</si>
  <si>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</si>
  <si>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</si>
  <si>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</si>
  <si>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</si>
  <si>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ITALIA</t>
  </si>
  <si>
    <t>Lombardia</t>
  </si>
  <si>
    <t>Trento</t>
  </si>
  <si>
    <t>Molise</t>
  </si>
  <si>
    <t>REGIONI</t>
  </si>
  <si>
    <t>Mezogiorno</t>
  </si>
  <si>
    <t>Nord</t>
  </si>
  <si>
    <t>Centro</t>
  </si>
  <si>
    <t>Trentino-Alto Adige</t>
  </si>
  <si>
    <t>Friuli-Venezia Giulia</t>
  </si>
  <si>
    <t>Emilia-Romagna</t>
  </si>
  <si>
    <t>Superficie</t>
  </si>
  <si>
    <t>Produzione</t>
  </si>
  <si>
    <t>Per  ettaro</t>
  </si>
  <si>
    <t>In  produzione</t>
  </si>
  <si>
    <t xml:space="preserve">                          quintali)</t>
  </si>
  <si>
    <r>
      <t xml:space="preserve">Tavola  3.18  -  Superficie  e  produzione  delle  olive  -  Anno  2002  </t>
    </r>
    <r>
      <rPr>
        <i/>
        <sz val="9"/>
        <rFont val="Arial"/>
        <family val="2"/>
      </rPr>
      <t xml:space="preserve">(superficie in ettari,  produzione in 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</si>
</sst>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?_-;_-@_-"/>
    <numFmt numFmtId="179" formatCode="_-* #,##0_-;\-* #,##0_-;_-* &quot;-&quot;??_-;_-@_-"/>
    <numFmt numFmtId="180" formatCode="#,##0_ ;\-#,##0\ 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vertical="center"/>
    </xf>
    <xf numFmtId="41" fontId="1" fillId="0" borderId="2" xfId="16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1" fontId="1" fillId="0" borderId="1" xfId="16" applyFont="1" applyBorder="1" applyAlignment="1">
      <alignment horizontal="right" vertical="center"/>
    </xf>
    <xf numFmtId="41" fontId="1" fillId="0" borderId="1" xfId="16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5" fillId="0" borderId="0" xfId="0" applyFont="1" applyAlignment="1">
      <alignment/>
    </xf>
    <xf numFmtId="41" fontId="5" fillId="0" borderId="0" xfId="16" applyFont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41" fontId="5" fillId="0" borderId="1" xfId="16" applyFont="1" applyBorder="1" applyAlignment="1">
      <alignment/>
    </xf>
    <xf numFmtId="2" fontId="5" fillId="0" borderId="1" xfId="0" applyNumberFormat="1" applyFont="1" applyBorder="1" applyAlignment="1">
      <alignment/>
    </xf>
    <xf numFmtId="172" fontId="1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2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9" fontId="4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41" fontId="1" fillId="0" borderId="3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selection activeCell="F5" sqref="F5:I5"/>
    </sheetView>
  </sheetViews>
  <sheetFormatPr defaultColWidth="9.140625" defaultRowHeight="9" customHeight="1"/>
  <cols>
    <col min="1" max="1" width="15.57421875" style="1" customWidth="1"/>
    <col min="2" max="2" width="12.00390625" style="2" customWidth="1"/>
    <col min="3" max="3" width="10.7109375" style="2" customWidth="1"/>
    <col min="4" max="4" width="0.71875" style="2" customWidth="1"/>
    <col min="5" max="5" width="5.7109375" style="2" customWidth="1"/>
    <col min="6" max="6" width="8.8515625" style="3" customWidth="1"/>
    <col min="7" max="7" width="1.1484375" style="3" customWidth="1"/>
    <col min="8" max="8" width="11.28125" style="2" customWidth="1"/>
    <col min="9" max="9" width="11.7109375" style="2" customWidth="1"/>
    <col min="10" max="16384" width="9.140625" style="1" customWidth="1"/>
  </cols>
  <sheetData>
    <row r="2" spans="1:9" s="4" customFormat="1" ht="12" customHeight="1">
      <c r="A2" s="4" t="s">
        <v>31</v>
      </c>
      <c r="B2" s="5"/>
      <c r="C2" s="5"/>
      <c r="D2" s="5"/>
      <c r="E2" s="5"/>
      <c r="F2" s="6"/>
      <c r="G2" s="6"/>
      <c r="H2" s="19"/>
      <c r="I2" s="5"/>
    </row>
    <row r="3" spans="1:9" s="4" customFormat="1" ht="12" customHeight="1">
      <c r="A3" s="29" t="s">
        <v>30</v>
      </c>
      <c r="B3" s="5"/>
      <c r="C3" s="5"/>
      <c r="D3" s="5"/>
      <c r="E3" s="5"/>
      <c r="F3" s="6"/>
      <c r="G3" s="6"/>
      <c r="H3" s="19"/>
      <c r="I3" s="5"/>
    </row>
    <row r="4" spans="1:9" ht="9" customHeight="1">
      <c r="A4" s="7"/>
      <c r="B4" s="8"/>
      <c r="C4" s="8"/>
      <c r="D4" s="8"/>
      <c r="E4" s="8"/>
      <c r="F4" s="9"/>
      <c r="G4" s="9"/>
      <c r="H4" s="8"/>
      <c r="I4" s="8"/>
    </row>
    <row r="5" spans="1:9" ht="17.25" customHeight="1">
      <c r="A5" s="10"/>
      <c r="B5" s="34" t="s">
        <v>26</v>
      </c>
      <c r="C5" s="34"/>
      <c r="D5" s="11"/>
      <c r="E5" s="11"/>
      <c r="F5" s="34" t="s">
        <v>27</v>
      </c>
      <c r="G5" s="34"/>
      <c r="H5" s="34"/>
      <c r="I5" s="34"/>
    </row>
    <row r="6" spans="1:16" ht="23.25" customHeight="1">
      <c r="A6" s="12" t="s">
        <v>19</v>
      </c>
      <c r="B6" s="13" t="s">
        <v>0</v>
      </c>
      <c r="C6" s="13" t="s">
        <v>29</v>
      </c>
      <c r="D6" s="13"/>
      <c r="E6" s="14"/>
      <c r="F6" s="15" t="s">
        <v>28</v>
      </c>
      <c r="G6" s="15"/>
      <c r="H6" s="13" t="s">
        <v>0</v>
      </c>
      <c r="I6" s="13" t="s">
        <v>1</v>
      </c>
      <c r="P6" s="26"/>
    </row>
    <row r="7" ht="9" customHeight="1">
      <c r="P7" s="26"/>
    </row>
    <row r="8" ht="9" customHeight="1">
      <c r="P8" s="26"/>
    </row>
    <row r="9" spans="1:16" ht="9" customHeight="1">
      <c r="A9" s="1" t="s">
        <v>16</v>
      </c>
      <c r="B9" s="30">
        <v>2424</v>
      </c>
      <c r="C9" s="27">
        <v>2358</v>
      </c>
      <c r="F9" s="24">
        <f>+H9/C9</f>
        <v>14.640373197625106</v>
      </c>
      <c r="G9" s="2"/>
      <c r="H9" s="30">
        <v>34522</v>
      </c>
      <c r="I9" s="30">
        <v>26703</v>
      </c>
      <c r="P9" s="26"/>
    </row>
    <row r="10" spans="1:16" ht="9" customHeight="1">
      <c r="A10" s="1" t="s">
        <v>23</v>
      </c>
      <c r="B10" s="27">
        <f>SUM(B11)</f>
        <v>385</v>
      </c>
      <c r="C10" s="27">
        <f>SUM(C11)</f>
        <v>376</v>
      </c>
      <c r="E10" s="1"/>
      <c r="F10" s="24">
        <f aca="true" t="shared" si="0" ref="F10:F31">+H10/C10</f>
        <v>18.085106382978722</v>
      </c>
      <c r="G10" s="2"/>
      <c r="H10" s="27">
        <f>SUM(H11)</f>
        <v>6800</v>
      </c>
      <c r="I10" s="27">
        <f>SUM(I11)</f>
        <v>6800</v>
      </c>
      <c r="K10" s="27"/>
      <c r="L10" s="27"/>
      <c r="N10" s="27"/>
      <c r="O10" s="27"/>
      <c r="P10" s="26"/>
    </row>
    <row r="11" spans="1:15" s="16" customFormat="1" ht="9" customHeight="1">
      <c r="A11" s="16" t="s">
        <v>17</v>
      </c>
      <c r="B11" s="31">
        <v>385</v>
      </c>
      <c r="C11" s="32">
        <v>376</v>
      </c>
      <c r="D11" s="17"/>
      <c r="E11" s="17"/>
      <c r="F11" s="25">
        <f t="shared" si="0"/>
        <v>18.085106382978722</v>
      </c>
      <c r="G11" s="17"/>
      <c r="H11" s="31">
        <v>6800</v>
      </c>
      <c r="I11" s="31">
        <v>6800</v>
      </c>
      <c r="J11" s="1"/>
      <c r="K11" s="27"/>
      <c r="L11" s="27"/>
      <c r="M11" s="1"/>
      <c r="N11" s="27"/>
      <c r="O11" s="27"/>
    </row>
    <row r="12" spans="1:16" ht="9" customHeight="1">
      <c r="A12" s="1" t="s">
        <v>2</v>
      </c>
      <c r="B12" s="30">
        <v>5524</v>
      </c>
      <c r="C12" s="27">
        <v>5165</v>
      </c>
      <c r="F12" s="24">
        <f t="shared" si="0"/>
        <v>15.159535333978702</v>
      </c>
      <c r="G12" s="2"/>
      <c r="H12" s="30">
        <v>78299</v>
      </c>
      <c r="I12" s="30">
        <v>75568</v>
      </c>
      <c r="K12" s="27"/>
      <c r="L12" s="27"/>
      <c r="N12" s="27"/>
      <c r="O12" s="27"/>
      <c r="P12" s="26"/>
    </row>
    <row r="13" spans="1:16" ht="9" customHeight="1">
      <c r="A13" s="1" t="s">
        <v>24</v>
      </c>
      <c r="B13" s="30">
        <v>178</v>
      </c>
      <c r="C13" s="27">
        <v>126</v>
      </c>
      <c r="F13" s="24">
        <f t="shared" si="0"/>
        <v>35.8968253968254</v>
      </c>
      <c r="G13" s="2"/>
      <c r="H13" s="30">
        <v>4523</v>
      </c>
      <c r="I13" s="30">
        <v>4432</v>
      </c>
      <c r="K13" s="27"/>
      <c r="L13" s="27"/>
      <c r="N13" s="27"/>
      <c r="O13" s="27"/>
      <c r="P13" s="26"/>
    </row>
    <row r="14" spans="1:16" ht="9" customHeight="1">
      <c r="A14" s="1" t="s">
        <v>3</v>
      </c>
      <c r="B14" s="30">
        <v>14733</v>
      </c>
      <c r="C14" s="27">
        <v>14621</v>
      </c>
      <c r="F14" s="24">
        <f t="shared" si="0"/>
        <v>30.378291498529514</v>
      </c>
      <c r="G14" s="2"/>
      <c r="H14" s="30">
        <v>444161</v>
      </c>
      <c r="I14" s="30">
        <v>418867</v>
      </c>
      <c r="K14" s="27"/>
      <c r="L14" s="27"/>
      <c r="N14" s="27"/>
      <c r="O14" s="27"/>
      <c r="P14" s="26"/>
    </row>
    <row r="15" spans="1:16" ht="9" customHeight="1">
      <c r="A15" s="1" t="s">
        <v>25</v>
      </c>
      <c r="B15" s="30">
        <v>2498</v>
      </c>
      <c r="C15" s="27">
        <v>1934</v>
      </c>
      <c r="F15" s="24">
        <f t="shared" si="0"/>
        <v>17.675801447776628</v>
      </c>
      <c r="G15" s="2"/>
      <c r="H15" s="30">
        <v>34185</v>
      </c>
      <c r="I15" s="30">
        <v>34065</v>
      </c>
      <c r="K15" s="27"/>
      <c r="L15" s="27"/>
      <c r="N15" s="27"/>
      <c r="O15" s="27"/>
      <c r="P15" s="26"/>
    </row>
    <row r="16" spans="1:16" ht="9" customHeight="1">
      <c r="A16" s="1" t="s">
        <v>4</v>
      </c>
      <c r="B16" s="30">
        <v>106479</v>
      </c>
      <c r="C16" s="27">
        <v>100316</v>
      </c>
      <c r="F16" s="24">
        <f t="shared" si="0"/>
        <v>15.440876829219667</v>
      </c>
      <c r="G16" s="2"/>
      <c r="H16" s="30">
        <v>1548967</v>
      </c>
      <c r="I16" s="30">
        <v>1447437</v>
      </c>
      <c r="K16" s="27"/>
      <c r="L16" s="27"/>
      <c r="N16" s="27"/>
      <c r="O16" s="27"/>
      <c r="P16" s="26"/>
    </row>
    <row r="17" spans="1:16" ht="9" customHeight="1">
      <c r="A17" s="1" t="s">
        <v>5</v>
      </c>
      <c r="B17" s="30">
        <v>27669</v>
      </c>
      <c r="C17" s="27">
        <v>27505</v>
      </c>
      <c r="F17" s="24">
        <f t="shared" si="0"/>
        <v>22.70485366297037</v>
      </c>
      <c r="G17" s="2"/>
      <c r="H17" s="30">
        <v>624497</v>
      </c>
      <c r="I17" s="30">
        <v>578635</v>
      </c>
      <c r="K17" s="27"/>
      <c r="L17" s="27"/>
      <c r="N17" s="27"/>
      <c r="O17" s="27"/>
      <c r="P17" s="26"/>
    </row>
    <row r="18" spans="1:16" ht="9" customHeight="1">
      <c r="A18" s="1" t="s">
        <v>6</v>
      </c>
      <c r="B18" s="30">
        <v>8051</v>
      </c>
      <c r="C18" s="27">
        <v>7932</v>
      </c>
      <c r="F18" s="24">
        <f t="shared" si="0"/>
        <v>31.62897125567322</v>
      </c>
      <c r="G18" s="2"/>
      <c r="H18" s="30">
        <v>250881</v>
      </c>
      <c r="I18" s="30">
        <v>246389</v>
      </c>
      <c r="K18" s="27"/>
      <c r="L18" s="27"/>
      <c r="N18" s="27"/>
      <c r="O18" s="27"/>
      <c r="P18" s="26"/>
    </row>
    <row r="19" spans="1:16" ht="9" customHeight="1">
      <c r="A19" s="1" t="s">
        <v>7</v>
      </c>
      <c r="B19" s="30">
        <v>87173</v>
      </c>
      <c r="C19" s="27">
        <v>86058</v>
      </c>
      <c r="F19" s="24">
        <f t="shared" si="0"/>
        <v>21.62052336796114</v>
      </c>
      <c r="G19" s="2"/>
      <c r="H19" s="30">
        <v>1860619</v>
      </c>
      <c r="I19" s="30">
        <v>1219273</v>
      </c>
      <c r="K19" s="27"/>
      <c r="L19" s="27"/>
      <c r="N19" s="27"/>
      <c r="O19" s="27"/>
      <c r="P19" s="26"/>
    </row>
    <row r="20" spans="1:16" ht="9" customHeight="1">
      <c r="A20" s="1" t="s">
        <v>8</v>
      </c>
      <c r="B20" s="30">
        <v>44470</v>
      </c>
      <c r="C20" s="27">
        <v>43992</v>
      </c>
      <c r="F20" s="24">
        <f t="shared" si="0"/>
        <v>36.134910892889614</v>
      </c>
      <c r="G20" s="2"/>
      <c r="H20" s="30">
        <v>1589647</v>
      </c>
      <c r="I20" s="30">
        <v>1580412</v>
      </c>
      <c r="K20" s="27"/>
      <c r="L20" s="27"/>
      <c r="N20" s="27"/>
      <c r="O20" s="27"/>
      <c r="P20" s="26"/>
    </row>
    <row r="21" spans="1:16" ht="9" customHeight="1">
      <c r="A21" s="1" t="s">
        <v>18</v>
      </c>
      <c r="B21" s="30">
        <v>13723</v>
      </c>
      <c r="C21" s="27">
        <v>13718</v>
      </c>
      <c r="F21" s="24">
        <f t="shared" si="0"/>
        <v>19.48826359527628</v>
      </c>
      <c r="G21" s="2"/>
      <c r="H21" s="30">
        <v>267340</v>
      </c>
      <c r="I21" s="30">
        <v>267340</v>
      </c>
      <c r="K21" s="27"/>
      <c r="L21" s="27"/>
      <c r="N21" s="27"/>
      <c r="O21" s="27"/>
      <c r="P21" s="26"/>
    </row>
    <row r="22" spans="1:16" ht="9" customHeight="1">
      <c r="A22" s="1" t="s">
        <v>9</v>
      </c>
      <c r="B22" s="30">
        <v>73392</v>
      </c>
      <c r="C22" s="27">
        <v>68567</v>
      </c>
      <c r="F22" s="24">
        <f t="shared" si="0"/>
        <v>35.30955124185104</v>
      </c>
      <c r="G22" s="2"/>
      <c r="H22" s="30">
        <v>2421070</v>
      </c>
      <c r="I22" s="30">
        <v>2331560</v>
      </c>
      <c r="K22" s="27"/>
      <c r="L22" s="27"/>
      <c r="N22" s="27"/>
      <c r="O22" s="27"/>
      <c r="P22" s="26"/>
    </row>
    <row r="23" spans="1:16" ht="9" customHeight="1">
      <c r="A23" s="1" t="s">
        <v>10</v>
      </c>
      <c r="B23" s="30">
        <v>372188</v>
      </c>
      <c r="C23" s="27">
        <v>365697</v>
      </c>
      <c r="F23" s="24">
        <f t="shared" si="0"/>
        <v>30.310549443938562</v>
      </c>
      <c r="G23" s="2"/>
      <c r="H23" s="30">
        <v>11084477</v>
      </c>
      <c r="I23" s="30">
        <v>10886952</v>
      </c>
      <c r="K23" s="27"/>
      <c r="L23" s="27"/>
      <c r="N23" s="27"/>
      <c r="O23" s="27"/>
      <c r="P23" s="26"/>
    </row>
    <row r="24" spans="1:16" ht="9" customHeight="1">
      <c r="A24" s="1" t="s">
        <v>11</v>
      </c>
      <c r="B24" s="30">
        <v>31350</v>
      </c>
      <c r="C24" s="27">
        <v>29000</v>
      </c>
      <c r="F24" s="24">
        <f t="shared" si="0"/>
        <v>12</v>
      </c>
      <c r="G24" s="2"/>
      <c r="H24" s="30">
        <v>348000</v>
      </c>
      <c r="I24" s="30">
        <v>348000</v>
      </c>
      <c r="K24" s="27"/>
      <c r="L24" s="27"/>
      <c r="N24" s="27"/>
      <c r="O24" s="27"/>
      <c r="P24" s="26"/>
    </row>
    <row r="25" spans="1:16" ht="9" customHeight="1">
      <c r="A25" s="1" t="s">
        <v>12</v>
      </c>
      <c r="B25" s="30">
        <v>186360</v>
      </c>
      <c r="C25" s="27">
        <v>183205</v>
      </c>
      <c r="F25" s="24">
        <f t="shared" si="0"/>
        <v>54.35800878796976</v>
      </c>
      <c r="G25" s="2"/>
      <c r="H25" s="30">
        <v>9958659</v>
      </c>
      <c r="I25" s="30">
        <v>9739597</v>
      </c>
      <c r="K25" s="27"/>
      <c r="L25" s="27"/>
      <c r="N25" s="27"/>
      <c r="O25" s="27"/>
      <c r="P25" s="26"/>
    </row>
    <row r="26" spans="1:16" ht="9" customHeight="1">
      <c r="A26" s="1" t="s">
        <v>13</v>
      </c>
      <c r="B26" s="30">
        <v>157160</v>
      </c>
      <c r="C26" s="27">
        <v>153866</v>
      </c>
      <c r="F26" s="24">
        <f t="shared" si="0"/>
        <v>18.036811251348578</v>
      </c>
      <c r="G26" s="2"/>
      <c r="H26" s="30">
        <v>2775252</v>
      </c>
      <c r="I26" s="30">
        <v>2617930</v>
      </c>
      <c r="K26" s="27"/>
      <c r="L26" s="27"/>
      <c r="N26" s="27"/>
      <c r="O26" s="27"/>
      <c r="P26" s="26"/>
    </row>
    <row r="27" spans="1:16" ht="9" customHeight="1">
      <c r="A27" s="1" t="s">
        <v>14</v>
      </c>
      <c r="B27" s="30">
        <v>36605</v>
      </c>
      <c r="C27" s="27">
        <v>36110</v>
      </c>
      <c r="F27" s="24">
        <f t="shared" si="0"/>
        <v>13.377402381611741</v>
      </c>
      <c r="G27" s="2"/>
      <c r="H27" s="30">
        <v>483058</v>
      </c>
      <c r="I27" s="30">
        <v>483058</v>
      </c>
      <c r="K27" s="27"/>
      <c r="L27" s="27"/>
      <c r="N27" s="27"/>
      <c r="O27" s="27"/>
      <c r="P27" s="26"/>
    </row>
    <row r="28" spans="1:16" s="18" customFormat="1" ht="9" customHeight="1">
      <c r="A28" s="18" t="s">
        <v>15</v>
      </c>
      <c r="B28" s="19">
        <f>SUM(B9:B27)-B10</f>
        <v>1170362</v>
      </c>
      <c r="C28" s="19">
        <f>SUM(C9:C27)-C10</f>
        <v>1140546</v>
      </c>
      <c r="D28" s="19"/>
      <c r="F28" s="28">
        <f t="shared" si="0"/>
        <v>29.64804313022009</v>
      </c>
      <c r="G28" s="19"/>
      <c r="H28" s="33">
        <f>SUM(H9:H27)-H10</f>
        <v>33814957</v>
      </c>
      <c r="I28" s="33">
        <f>SUM(I9:I27)-I10</f>
        <v>32313018</v>
      </c>
      <c r="J28" s="1"/>
      <c r="K28" s="27"/>
      <c r="L28" s="27"/>
      <c r="M28" s="1"/>
      <c r="N28" s="27"/>
      <c r="O28" s="27"/>
      <c r="P28" s="26"/>
    </row>
    <row r="29" spans="1:16" s="18" customFormat="1" ht="9" customHeight="1">
      <c r="A29" s="18" t="s">
        <v>21</v>
      </c>
      <c r="B29" s="19">
        <f>SUM(B9:B15)-B10</f>
        <v>25742</v>
      </c>
      <c r="C29" s="19">
        <f>SUM(C9:C15)-C10</f>
        <v>24580</v>
      </c>
      <c r="D29" s="19"/>
      <c r="F29" s="28">
        <f t="shared" si="0"/>
        <v>24.51139137510171</v>
      </c>
      <c r="G29" s="19"/>
      <c r="H29" s="33">
        <f>SUM(H9:H15)-H10</f>
        <v>602490</v>
      </c>
      <c r="I29" s="33">
        <f>SUM(I9:I15)-I10</f>
        <v>566435</v>
      </c>
      <c r="J29" s="1"/>
      <c r="K29" s="27"/>
      <c r="L29" s="27"/>
      <c r="M29" s="1"/>
      <c r="N29" s="27"/>
      <c r="O29" s="27"/>
      <c r="P29" s="26"/>
    </row>
    <row r="30" spans="1:16" s="18" customFormat="1" ht="9" customHeight="1">
      <c r="A30" s="18" t="s">
        <v>22</v>
      </c>
      <c r="B30" s="19">
        <f>SUM(B16:B19)</f>
        <v>229372</v>
      </c>
      <c r="C30" s="19">
        <f>SUM(C16:C19)</f>
        <v>221811</v>
      </c>
      <c r="D30" s="19"/>
      <c r="F30" s="28">
        <f t="shared" si="0"/>
        <v>19.31808611836203</v>
      </c>
      <c r="G30" s="19"/>
      <c r="H30" s="33">
        <f>SUM(H16:H19)</f>
        <v>4284964</v>
      </c>
      <c r="I30" s="33">
        <f>SUM(I16:I19)</f>
        <v>3491734</v>
      </c>
      <c r="J30" s="1"/>
      <c r="K30" s="27"/>
      <c r="L30" s="27"/>
      <c r="M30" s="1"/>
      <c r="N30" s="27"/>
      <c r="O30" s="27"/>
      <c r="P30" s="26"/>
    </row>
    <row r="31" spans="1:16" s="18" customFormat="1" ht="9" customHeight="1">
      <c r="A31" s="18" t="s">
        <v>20</v>
      </c>
      <c r="B31" s="19">
        <f>SUM(B20:B27)</f>
        <v>915248</v>
      </c>
      <c r="C31" s="19">
        <f>SUM(C20:C27)</f>
        <v>894155</v>
      </c>
      <c r="D31" s="19"/>
      <c r="F31" s="28">
        <f t="shared" si="0"/>
        <v>32.35177681721849</v>
      </c>
      <c r="G31" s="19"/>
      <c r="H31" s="33">
        <f>SUM(H20:H27)</f>
        <v>28927503</v>
      </c>
      <c r="I31" s="33">
        <f>SUM(I20:I27)</f>
        <v>28254849</v>
      </c>
      <c r="J31" s="1"/>
      <c r="K31" s="1"/>
      <c r="L31" s="1"/>
      <c r="M31" s="1"/>
      <c r="N31" s="1"/>
      <c r="O31" s="1"/>
      <c r="P31" s="26"/>
    </row>
    <row r="32" spans="1:16" s="18" customFormat="1" ht="9" customHeight="1">
      <c r="A32" s="21"/>
      <c r="B32" s="22"/>
      <c r="C32" s="22"/>
      <c r="D32" s="22"/>
      <c r="E32" s="22"/>
      <c r="F32" s="23"/>
      <c r="G32" s="23"/>
      <c r="H32" s="22"/>
      <c r="I32" s="22"/>
      <c r="K32" s="26"/>
      <c r="L32" s="26"/>
      <c r="M32" s="26"/>
      <c r="N32" s="26"/>
      <c r="O32" s="26"/>
      <c r="P32" s="26"/>
    </row>
    <row r="33" spans="2:9" s="18" customFormat="1" ht="9" customHeight="1">
      <c r="B33" s="19"/>
      <c r="C33" s="19"/>
      <c r="D33" s="19"/>
      <c r="E33" s="19"/>
      <c r="F33" s="20"/>
      <c r="G33" s="20"/>
      <c r="H33" s="19"/>
      <c r="I33" s="19"/>
    </row>
    <row r="34" spans="2:9" s="18" customFormat="1" ht="9" customHeight="1">
      <c r="B34" s="19"/>
      <c r="C34" s="19"/>
      <c r="D34" s="19"/>
      <c r="E34" s="19"/>
      <c r="F34" s="20"/>
      <c r="G34" s="20"/>
      <c r="H34" s="19"/>
      <c r="I34" s="19"/>
    </row>
  </sheetData>
  <mergeCells count="2">
    <mergeCell ref="B5:C5"/>
    <mergeCell ref="F5:I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2006-01-24T10:24:18Z</cp:lastPrinted>
  <dcterms:created xsi:type="dcterms:W3CDTF">1999-02-19T09:36:30Z</dcterms:created>
  <dcterms:modified xsi:type="dcterms:W3CDTF">2004-06-14T09:58:33Z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