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tabRatio="611" activeTab="1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4" sheetId="8" r:id="rId8"/>
    <sheet name="3" sheetId="9" r:id="rId9"/>
    <sheet name="2" sheetId="10" r:id="rId10"/>
    <sheet name="1" sheetId="11" r:id="rId11"/>
  </sheets>
  <definedNames/>
  <calcPr fullCalcOnLoad="1"/>
</workbook>
</file>

<file path=xl/sharedStrings.xml><?xml version="1.0" encoding="utf-8"?>
<sst xmlns="http://schemas.openxmlformats.org/spreadsheetml/2006/main" count="635" uniqueCount="65">
  <si>
    <t>ANEMONI</t>
  </si>
  <si>
    <t>Superficie</t>
  </si>
  <si>
    <t>Piemonte</t>
  </si>
  <si>
    <t>Lombardia</t>
  </si>
  <si>
    <t>Liguria</t>
  </si>
  <si>
    <t>Toscana</t>
  </si>
  <si>
    <t>Umbria</t>
  </si>
  <si>
    <t>Marche</t>
  </si>
  <si>
    <t>Lazio</t>
  </si>
  <si>
    <t>Abruzzo</t>
  </si>
  <si>
    <t>Campania</t>
  </si>
  <si>
    <t>Puglia</t>
  </si>
  <si>
    <t>Calabria</t>
  </si>
  <si>
    <t>Sicilia</t>
  </si>
  <si>
    <t>Sardegna</t>
  </si>
  <si>
    <t>ITALIA</t>
  </si>
  <si>
    <t>CALENDOLE</t>
  </si>
  <si>
    <t>Veneto</t>
  </si>
  <si>
    <t>CALLE</t>
  </si>
  <si>
    <t>Trento</t>
  </si>
  <si>
    <t>Emilia-Romagna</t>
  </si>
  <si>
    <t>Bolzano</t>
  </si>
  <si>
    <t>FRESIE</t>
  </si>
  <si>
    <t>GAROFANI</t>
  </si>
  <si>
    <t>GERBERE</t>
  </si>
  <si>
    <t>GLADIOLI</t>
  </si>
  <si>
    <t>IRIS</t>
  </si>
  <si>
    <t>RANUNCOLI</t>
  </si>
  <si>
    <t>ROSE</t>
  </si>
  <si>
    <t>TULIPANI</t>
  </si>
  <si>
    <t>REGIONI</t>
  </si>
  <si>
    <t>Produzione</t>
  </si>
  <si>
    <t>GIGLI / LILIUM</t>
  </si>
  <si>
    <t>MARGHERITE</t>
  </si>
  <si>
    <t>CRISANTEMI</t>
  </si>
  <si>
    <t xml:space="preserve">ORCHIDEE </t>
  </si>
  <si>
    <t>Orchidee terrestri</t>
  </si>
  <si>
    <t>Orchidee epifite</t>
  </si>
  <si>
    <t>Trentino-Alto Adige</t>
  </si>
  <si>
    <t>Mezzogiorno</t>
  </si>
  <si>
    <t>Friuli-Venezia Giulia</t>
  </si>
  <si>
    <t>Friuli-Venezia  Giulia</t>
  </si>
  <si>
    <t xml:space="preserve"> Altri  garofani</t>
  </si>
  <si>
    <t>Emilia Romagna</t>
  </si>
  <si>
    <t>Valle d'Aosta</t>
  </si>
  <si>
    <t>Valle d Aosta</t>
  </si>
  <si>
    <t>Friuli Venezia Giulia</t>
  </si>
  <si>
    <t>Trentino Alto Adige</t>
  </si>
  <si>
    <t>Altri fiori</t>
  </si>
  <si>
    <t>In piena aria</t>
  </si>
  <si>
    <t>In serra</t>
  </si>
  <si>
    <t>Totale</t>
  </si>
  <si>
    <t>Centro</t>
  </si>
  <si>
    <t>Nord</t>
  </si>
  <si>
    <t>Crisantemi   multiflori</t>
  </si>
  <si>
    <t>Crisantemi  uniflori</t>
  </si>
  <si>
    <t>Garofani standard</t>
  </si>
  <si>
    <t>Garofani multiflori</t>
  </si>
  <si>
    <t>Basilicata</t>
  </si>
  <si>
    <t>TOTALE</t>
  </si>
  <si>
    <t xml:space="preserve"> </t>
  </si>
  <si>
    <r>
      <t xml:space="preserve">Tavola   3.24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Coltivazione di fiori recisi  per specie e regione  -  Anno 2002 </t>
    </r>
    <r>
      <rPr>
        <i/>
        <sz val="9"/>
        <rFont val="Arial"/>
        <family val="2"/>
      </rPr>
      <t>(superficie in are</t>
    </r>
  </si>
  <si>
    <r>
      <t xml:space="preserve">Tavola   3.24  -  Coltivazione  di  fiori  recisi  per specie  e  regione  -  Anno  2002  </t>
    </r>
    <r>
      <rPr>
        <i/>
        <sz val="9"/>
        <rFont val="Arial"/>
        <family val="2"/>
      </rPr>
      <t>(superficie in are</t>
    </r>
  </si>
  <si>
    <t xml:space="preserve">                            produzione in migliaia di pezzi)</t>
  </si>
  <si>
    <t xml:space="preserve">                                     produzione in migliaia di pezzi)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</si>
</sst>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#,##0_ ;\-#,##0\ "/>
    <numFmt numFmtId="177" formatCode="_-* #,##0.0_-;\-* #,##0.0_-;_-* &quot;-&quot;??_-;_-@_-"/>
    <numFmt numFmtId="178" formatCode="_-* #,##0_-;\-* #,##0_-;_-* &quot;-&quot;??_-;_-@_-"/>
  </numFmts>
  <fonts count="12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1" fontId="0" fillId="0" borderId="1" xfId="16" applyBorder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>
      <alignment/>
    </xf>
    <xf numFmtId="41" fontId="2" fillId="0" borderId="1" xfId="16" applyFont="1" applyBorder="1" applyAlignment="1">
      <alignment/>
    </xf>
    <xf numFmtId="41" fontId="2" fillId="0" borderId="0" xfId="16" applyFont="1" applyBorder="1" applyAlignment="1">
      <alignment/>
    </xf>
    <xf numFmtId="41" fontId="2" fillId="0" borderId="0" xfId="16" applyFont="1" applyBorder="1" applyAlignment="1">
      <alignment horizontal="left" vertical="center"/>
    </xf>
    <xf numFmtId="41" fontId="4" fillId="0" borderId="0" xfId="16" applyFont="1" applyAlignment="1">
      <alignment/>
    </xf>
    <xf numFmtId="41" fontId="2" fillId="0" borderId="0" xfId="16" applyFont="1" applyAlignment="1">
      <alignment horizontal="center" vertical="center"/>
    </xf>
    <xf numFmtId="41" fontId="4" fillId="0" borderId="0" xfId="16" applyFont="1" applyBorder="1" applyAlignment="1">
      <alignment/>
    </xf>
    <xf numFmtId="41" fontId="5" fillId="0" borderId="0" xfId="16" applyFont="1" applyAlignment="1">
      <alignment/>
    </xf>
    <xf numFmtId="41" fontId="5" fillId="0" borderId="0" xfId="16" applyFont="1" applyAlignment="1">
      <alignment horizontal="right"/>
    </xf>
    <xf numFmtId="41" fontId="6" fillId="0" borderId="0" xfId="16" applyFont="1" applyAlignment="1">
      <alignment/>
    </xf>
    <xf numFmtId="41" fontId="4" fillId="0" borderId="1" xfId="16" applyFont="1" applyBorder="1" applyAlignment="1">
      <alignment/>
    </xf>
    <xf numFmtId="41" fontId="7" fillId="0" borderId="0" xfId="16" applyFont="1" applyAlignment="1">
      <alignment/>
    </xf>
    <xf numFmtId="41" fontId="7" fillId="0" borderId="1" xfId="16" applyFont="1" applyBorder="1" applyAlignment="1">
      <alignment/>
    </xf>
    <xf numFmtId="49" fontId="1" fillId="0" borderId="0" xfId="16" applyNumberFormat="1" applyFont="1" applyAlignment="1">
      <alignment/>
    </xf>
    <xf numFmtId="49" fontId="3" fillId="0" borderId="0" xfId="16" applyNumberFormat="1" applyFont="1" applyAlignment="1">
      <alignment/>
    </xf>
    <xf numFmtId="49" fontId="0" fillId="0" borderId="0" xfId="16" applyNumberFormat="1" applyAlignment="1">
      <alignment/>
    </xf>
    <xf numFmtId="41" fontId="0" fillId="0" borderId="1" xfId="16" applyBorder="1" applyAlignment="1">
      <alignment/>
    </xf>
    <xf numFmtId="41" fontId="0" fillId="0" borderId="0" xfId="16" applyAlignment="1">
      <alignment/>
    </xf>
    <xf numFmtId="41" fontId="0" fillId="0" borderId="0" xfId="16" applyBorder="1" applyAlignment="1">
      <alignment/>
    </xf>
    <xf numFmtId="41" fontId="0" fillId="0" borderId="2" xfId="16" applyBorder="1" applyAlignment="1">
      <alignment vertical="center"/>
    </xf>
    <xf numFmtId="41" fontId="2" fillId="0" borderId="2" xfId="16" applyFont="1" applyBorder="1" applyAlignment="1">
      <alignment horizontal="center" vertical="center"/>
    </xf>
    <xf numFmtId="41" fontId="2" fillId="0" borderId="1" xfId="16" applyFont="1" applyBorder="1" applyAlignment="1">
      <alignment horizontal="right" vertical="center"/>
    </xf>
    <xf numFmtId="41" fontId="2" fillId="0" borderId="1" xfId="16" applyFont="1" applyBorder="1" applyAlignment="1">
      <alignment vertical="center"/>
    </xf>
    <xf numFmtId="1" fontId="2" fillId="0" borderId="0" xfId="16" applyNumberFormat="1" applyFont="1" applyAlignment="1" quotePrefix="1">
      <alignment/>
    </xf>
    <xf numFmtId="0" fontId="2" fillId="0" borderId="0" xfId="0" applyFont="1" applyAlignment="1">
      <alignment/>
    </xf>
    <xf numFmtId="41" fontId="2" fillId="0" borderId="0" xfId="16" applyFont="1" applyAlignment="1" quotePrefix="1">
      <alignment horizontal="right"/>
    </xf>
    <xf numFmtId="41" fontId="4" fillId="0" borderId="0" xfId="16" applyFont="1" applyAlignment="1">
      <alignment horizontal="right"/>
    </xf>
    <xf numFmtId="41" fontId="9" fillId="0" borderId="0" xfId="16" applyFont="1" applyAlignment="1">
      <alignment/>
    </xf>
    <xf numFmtId="41" fontId="6" fillId="0" borderId="1" xfId="16" applyFont="1" applyBorder="1" applyAlignment="1">
      <alignment/>
    </xf>
    <xf numFmtId="49" fontId="4" fillId="0" borderId="0" xfId="16" applyNumberFormat="1" applyFont="1" applyAlignment="1">
      <alignment/>
    </xf>
    <xf numFmtId="0" fontId="2" fillId="0" borderId="1" xfId="0" applyFont="1" applyBorder="1" applyAlignment="1">
      <alignment/>
    </xf>
    <xf numFmtId="41" fontId="2" fillId="0" borderId="1" xfId="16" applyFont="1" applyBorder="1" applyAlignment="1">
      <alignment horizontal="right"/>
    </xf>
    <xf numFmtId="41" fontId="2" fillId="0" borderId="0" xfId="16" applyFont="1" applyBorder="1" applyAlignment="1">
      <alignment horizontal="right" vertical="center"/>
    </xf>
    <xf numFmtId="41" fontId="2" fillId="0" borderId="0" xfId="16" applyFont="1" applyBorder="1" applyAlignment="1">
      <alignment vertical="center"/>
    </xf>
    <xf numFmtId="49" fontId="2" fillId="0" borderId="0" xfId="16" applyNumberFormat="1" applyFon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16" applyNumberFormat="1" applyFont="1" applyAlignment="1">
      <alignment/>
    </xf>
    <xf numFmtId="49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5" fillId="0" borderId="0" xfId="16" applyFont="1" applyAlignment="1">
      <alignment horizontal="center" vertical="center"/>
    </xf>
    <xf numFmtId="41" fontId="4" fillId="0" borderId="0" xfId="16" applyFont="1" applyAlignment="1">
      <alignment horizontal="left"/>
    </xf>
    <xf numFmtId="49" fontId="4" fillId="0" borderId="0" xfId="16" applyNumberFormat="1" applyFont="1" applyBorder="1" applyAlignment="1">
      <alignment/>
    </xf>
    <xf numFmtId="41" fontId="2" fillId="0" borderId="0" xfId="16" applyFont="1" applyAlignment="1">
      <alignment horizontal="left"/>
    </xf>
    <xf numFmtId="41" fontId="2" fillId="0" borderId="0" xfId="16" applyFont="1" applyAlignment="1">
      <alignment horizontal="left" vertical="center"/>
    </xf>
    <xf numFmtId="41" fontId="11" fillId="0" borderId="0" xfId="16" applyFont="1" applyAlignment="1">
      <alignment/>
    </xf>
    <xf numFmtId="41" fontId="0" fillId="0" borderId="0" xfId="16" applyFont="1" applyAlignment="1">
      <alignment/>
    </xf>
    <xf numFmtId="41" fontId="2" fillId="0" borderId="0" xfId="16" applyFont="1" applyAlignment="1">
      <alignment horizontal="right" vertical="center"/>
    </xf>
    <xf numFmtId="41" fontId="4" fillId="0" borderId="0" xfId="16" applyFont="1" applyAlignment="1">
      <alignment horizontal="right" vertical="center"/>
    </xf>
    <xf numFmtId="41" fontId="2" fillId="0" borderId="0" xfId="16" applyFont="1" applyAlignment="1">
      <alignment vertical="center"/>
    </xf>
    <xf numFmtId="41" fontId="0" fillId="0" borderId="1" xfId="16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1" fontId="4" fillId="0" borderId="0" xfId="16" applyFont="1" applyBorder="1" applyAlignment="1">
      <alignment vertical="center"/>
    </xf>
    <xf numFmtId="49" fontId="2" fillId="0" borderId="0" xfId="16" applyNumberFormat="1" applyFont="1" applyAlignment="1">
      <alignment horizontal="right" vertical="center"/>
    </xf>
    <xf numFmtId="49" fontId="2" fillId="0" borderId="0" xfId="16" applyNumberFormat="1" applyFont="1" applyAlignment="1">
      <alignment horizontal="right"/>
    </xf>
    <xf numFmtId="41" fontId="2" fillId="0" borderId="0" xfId="18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178" fontId="2" fillId="0" borderId="0" xfId="15" applyNumberFormat="1" applyFont="1" applyAlignment="1">
      <alignment/>
    </xf>
    <xf numFmtId="178" fontId="2" fillId="0" borderId="0" xfId="15" applyNumberFormat="1" applyFont="1" applyAlignment="1">
      <alignment horizontal="right"/>
    </xf>
    <xf numFmtId="178" fontId="2" fillId="0" borderId="0" xfId="0" applyNumberFormat="1" applyFont="1" applyAlignment="1">
      <alignment/>
    </xf>
    <xf numFmtId="13" fontId="6" fillId="0" borderId="0" xfId="16" applyNumberFormat="1" applyFont="1" applyAlignment="1">
      <alignment/>
    </xf>
    <xf numFmtId="13" fontId="2" fillId="0" borderId="0" xfId="16" applyNumberFormat="1" applyFont="1" applyAlignment="1">
      <alignment/>
    </xf>
    <xf numFmtId="178" fontId="2" fillId="0" borderId="0" xfId="15" applyNumberFormat="1" applyFont="1" applyAlignment="1" quotePrefix="1">
      <alignment horizontal="right"/>
    </xf>
    <xf numFmtId="178" fontId="5" fillId="0" borderId="0" xfId="15" applyNumberFormat="1" applyFont="1" applyAlignment="1">
      <alignment horizontal="right"/>
    </xf>
    <xf numFmtId="178" fontId="5" fillId="0" borderId="0" xfId="15" applyNumberFormat="1" applyFont="1" applyAlignment="1">
      <alignment/>
    </xf>
    <xf numFmtId="178" fontId="5" fillId="0" borderId="0" xfId="0" applyNumberFormat="1" applyFont="1" applyAlignment="1">
      <alignment/>
    </xf>
    <xf numFmtId="41" fontId="5" fillId="0" borderId="0" xfId="16" applyFont="1" applyBorder="1" applyAlignment="1">
      <alignment/>
    </xf>
    <xf numFmtId="3" fontId="4" fillId="0" borderId="0" xfId="0" applyNumberFormat="1" applyFont="1" applyAlignment="1">
      <alignment horizontal="right"/>
    </xf>
    <xf numFmtId="178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178" fontId="4" fillId="0" borderId="0" xfId="15" applyNumberFormat="1" applyFont="1" applyAlignment="1">
      <alignment/>
    </xf>
    <xf numFmtId="178" fontId="5" fillId="0" borderId="0" xfId="15" applyNumberFormat="1" applyFont="1" applyAlignment="1" quotePrefix="1">
      <alignment horizontal="right"/>
    </xf>
    <xf numFmtId="178" fontId="2" fillId="0" borderId="0" xfId="15" applyNumberFormat="1" applyFont="1" applyAlignment="1">
      <alignment horizontal="center" vertical="center"/>
    </xf>
    <xf numFmtId="178" fontId="4" fillId="0" borderId="0" xfId="15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49" fontId="2" fillId="0" borderId="0" xfId="16" applyNumberFormat="1" applyFont="1" applyAlignment="1">
      <alignment horizontal="left"/>
    </xf>
    <xf numFmtId="49" fontId="4" fillId="0" borderId="0" xfId="16" applyNumberFormat="1" applyFont="1" applyAlignment="1">
      <alignment horizontal="left"/>
    </xf>
    <xf numFmtId="41" fontId="2" fillId="0" borderId="0" xfId="16" applyFont="1" applyBorder="1" applyAlignment="1">
      <alignment horizontal="center" vertical="center"/>
    </xf>
    <xf numFmtId="41" fontId="0" fillId="0" borderId="0" xfId="16" applyFont="1" applyAlignment="1">
      <alignment/>
    </xf>
    <xf numFmtId="41" fontId="2" fillId="0" borderId="0" xfId="16" applyFont="1" applyAlignment="1">
      <alignment horizontal="center" vertical="center"/>
    </xf>
    <xf numFmtId="41" fontId="2" fillId="0" borderId="2" xfId="16" applyFont="1" applyBorder="1" applyAlignment="1">
      <alignment horizontal="left" vertical="center"/>
    </xf>
    <xf numFmtId="41" fontId="2" fillId="0" borderId="1" xfId="16" applyFont="1" applyBorder="1" applyAlignment="1">
      <alignment horizontal="left" vertical="center"/>
    </xf>
    <xf numFmtId="41" fontId="2" fillId="0" borderId="3" xfId="16" applyFont="1" applyBorder="1" applyAlignment="1">
      <alignment horizontal="center" vertical="center"/>
    </xf>
    <xf numFmtId="41" fontId="2" fillId="0" borderId="0" xfId="16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workbookViewId="0" topLeftCell="A1">
      <selection activeCell="J3" sqref="J3"/>
    </sheetView>
  </sheetViews>
  <sheetFormatPr defaultColWidth="9.140625" defaultRowHeight="12.75"/>
  <cols>
    <col min="1" max="1" width="14.421875" style="20" customWidth="1"/>
    <col min="2" max="2" width="9.421875" style="20" bestFit="1" customWidth="1"/>
    <col min="3" max="3" width="10.421875" style="20" bestFit="1" customWidth="1"/>
    <col min="4" max="4" width="2.140625" style="20" customWidth="1"/>
    <col min="5" max="6" width="9.421875" style="20" bestFit="1" customWidth="1"/>
    <col min="7" max="7" width="2.140625" style="20" customWidth="1"/>
    <col min="8" max="8" width="9.421875" style="20" bestFit="1" customWidth="1"/>
    <col min="9" max="9" width="10.42187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61</v>
      </c>
    </row>
    <row r="3" s="18" customFormat="1" ht="12.75">
      <c r="A3" s="17" t="s">
        <v>64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50</v>
      </c>
      <c r="C5" s="96"/>
      <c r="D5" s="22"/>
      <c r="E5" s="96" t="s">
        <v>49</v>
      </c>
      <c r="F5" s="96"/>
      <c r="G5" s="23"/>
      <c r="H5" s="96" t="s">
        <v>51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 customHeight="1">
      <c r="A7" s="6"/>
      <c r="B7" s="35"/>
      <c r="C7" s="35"/>
      <c r="D7" s="36"/>
      <c r="E7" s="35"/>
      <c r="F7" s="35"/>
      <c r="G7" s="35"/>
      <c r="H7" s="35"/>
      <c r="I7" s="35"/>
    </row>
    <row r="8" spans="1:9" s="3" customFormat="1" ht="14.25" customHeight="1">
      <c r="A8" s="93" t="s">
        <v>28</v>
      </c>
      <c r="B8" s="93"/>
      <c r="C8" s="93"/>
      <c r="D8" s="93"/>
      <c r="E8" s="93"/>
      <c r="F8" s="93"/>
      <c r="G8" s="93"/>
      <c r="H8" s="93"/>
      <c r="I8" s="93"/>
    </row>
    <row r="9" spans="1:9" s="3" customFormat="1" ht="9" customHeight="1">
      <c r="A9" s="38" t="s">
        <v>2</v>
      </c>
      <c r="B9" s="70">
        <v>2451</v>
      </c>
      <c r="C9" s="70">
        <v>3803</v>
      </c>
      <c r="D9" s="70"/>
      <c r="E9" s="70">
        <v>5770</v>
      </c>
      <c r="F9" s="70">
        <v>10990</v>
      </c>
      <c r="G9" s="70"/>
      <c r="H9" s="70">
        <v>8221</v>
      </c>
      <c r="I9" s="70">
        <v>14793</v>
      </c>
    </row>
    <row r="10" spans="1:9" s="3" customFormat="1" ht="9" customHeight="1">
      <c r="A10" s="38" t="s">
        <v>45</v>
      </c>
      <c r="B10" s="70">
        <v>80</v>
      </c>
      <c r="C10" s="70">
        <v>340</v>
      </c>
      <c r="D10" s="70"/>
      <c r="E10" s="70">
        <v>0</v>
      </c>
      <c r="F10" s="70">
        <v>0</v>
      </c>
      <c r="G10" s="70"/>
      <c r="H10" s="70">
        <v>80</v>
      </c>
      <c r="I10" s="70">
        <v>340</v>
      </c>
    </row>
    <row r="11" spans="1:9" s="3" customFormat="1" ht="9" customHeight="1">
      <c r="A11" s="38" t="s">
        <v>3</v>
      </c>
      <c r="B11" s="70">
        <v>390</v>
      </c>
      <c r="C11" s="70">
        <v>1630</v>
      </c>
      <c r="D11" s="70"/>
      <c r="E11" s="70">
        <v>520</v>
      </c>
      <c r="F11" s="70">
        <v>2069</v>
      </c>
      <c r="G11" s="70"/>
      <c r="H11" s="70">
        <v>910</v>
      </c>
      <c r="I11" s="70">
        <v>3699</v>
      </c>
    </row>
    <row r="12" spans="1:9" s="3" customFormat="1" ht="9" customHeight="1">
      <c r="A12" s="38" t="s">
        <v>47</v>
      </c>
      <c r="B12" s="71">
        <f>SUM(B13:B14)</f>
        <v>19</v>
      </c>
      <c r="C12" s="71">
        <f>SUM(C13:C14)</f>
        <v>63</v>
      </c>
      <c r="D12" s="71"/>
      <c r="E12" s="71">
        <f>SUM(E13:E14)</f>
        <v>27</v>
      </c>
      <c r="F12" s="71">
        <f>SUM(F13:F14)</f>
        <v>59</v>
      </c>
      <c r="G12" s="71"/>
      <c r="H12" s="70">
        <f>SUM(B12+E12)</f>
        <v>46</v>
      </c>
      <c r="I12" s="70">
        <f>SUM(C12+F12)</f>
        <v>122</v>
      </c>
    </row>
    <row r="13" spans="1:9" s="10" customFormat="1" ht="9" customHeight="1">
      <c r="A13" s="39" t="s">
        <v>21</v>
      </c>
      <c r="B13" s="77">
        <v>13</v>
      </c>
      <c r="C13" s="77">
        <v>42</v>
      </c>
      <c r="D13" s="77"/>
      <c r="E13" s="77">
        <v>20</v>
      </c>
      <c r="F13" s="77">
        <v>42</v>
      </c>
      <c r="G13" s="77"/>
      <c r="H13" s="77">
        <v>33</v>
      </c>
      <c r="I13" s="77">
        <v>84</v>
      </c>
    </row>
    <row r="14" spans="1:9" s="10" customFormat="1" ht="9" customHeight="1">
      <c r="A14" s="39" t="s">
        <v>19</v>
      </c>
      <c r="B14" s="77">
        <v>6</v>
      </c>
      <c r="C14" s="77">
        <v>21</v>
      </c>
      <c r="D14" s="77"/>
      <c r="E14" s="77">
        <v>7</v>
      </c>
      <c r="F14" s="77">
        <v>17</v>
      </c>
      <c r="G14" s="77"/>
      <c r="H14" s="77">
        <v>13</v>
      </c>
      <c r="I14" s="77">
        <v>38</v>
      </c>
    </row>
    <row r="15" spans="1:9" s="3" customFormat="1" ht="9" customHeight="1">
      <c r="A15" s="38" t="s">
        <v>17</v>
      </c>
      <c r="B15" s="70">
        <v>3000</v>
      </c>
      <c r="C15" s="70">
        <v>10275</v>
      </c>
      <c r="D15" s="70"/>
      <c r="E15" s="70">
        <v>1502</v>
      </c>
      <c r="F15" s="70">
        <v>4585</v>
      </c>
      <c r="G15" s="70"/>
      <c r="H15" s="70">
        <v>4502</v>
      </c>
      <c r="I15" s="70">
        <v>14860</v>
      </c>
    </row>
    <row r="16" spans="1:9" s="3" customFormat="1" ht="9" customHeight="1">
      <c r="A16" s="38" t="s">
        <v>46</v>
      </c>
      <c r="B16" s="70">
        <v>410</v>
      </c>
      <c r="C16" s="70">
        <v>1505</v>
      </c>
      <c r="D16" s="70"/>
      <c r="E16" s="70">
        <v>866</v>
      </c>
      <c r="F16" s="70">
        <v>2238</v>
      </c>
      <c r="G16" s="70"/>
      <c r="H16" s="70">
        <v>1276</v>
      </c>
      <c r="I16" s="70">
        <v>3743</v>
      </c>
    </row>
    <row r="17" spans="1:9" s="3" customFormat="1" ht="9" customHeight="1">
      <c r="A17" s="38" t="s">
        <v>4</v>
      </c>
      <c r="B17" s="70">
        <v>28600</v>
      </c>
      <c r="C17" s="70">
        <v>170105</v>
      </c>
      <c r="D17" s="70"/>
      <c r="E17" s="70">
        <v>5800</v>
      </c>
      <c r="F17" s="70">
        <v>20000</v>
      </c>
      <c r="G17" s="70"/>
      <c r="H17" s="70">
        <v>34400</v>
      </c>
      <c r="I17" s="70">
        <v>190105</v>
      </c>
    </row>
    <row r="18" spans="1:9" s="3" customFormat="1" ht="9" customHeight="1">
      <c r="A18" s="38" t="s">
        <v>43</v>
      </c>
      <c r="B18" s="70">
        <v>695</v>
      </c>
      <c r="C18" s="70">
        <v>2000</v>
      </c>
      <c r="D18" s="70"/>
      <c r="E18" s="70">
        <v>730</v>
      </c>
      <c r="F18" s="70">
        <v>2139</v>
      </c>
      <c r="G18" s="70"/>
      <c r="H18" s="70">
        <v>1425</v>
      </c>
      <c r="I18" s="70">
        <v>4139</v>
      </c>
    </row>
    <row r="19" spans="1:9" s="3" customFormat="1" ht="8.25" customHeight="1">
      <c r="A19" s="38" t="s">
        <v>5</v>
      </c>
      <c r="B19" s="70">
        <v>3125</v>
      </c>
      <c r="C19" s="70">
        <v>18265</v>
      </c>
      <c r="D19" s="70"/>
      <c r="E19" s="70">
        <v>1455</v>
      </c>
      <c r="F19" s="70">
        <v>4635</v>
      </c>
      <c r="G19" s="70"/>
      <c r="H19" s="70">
        <v>4580</v>
      </c>
      <c r="I19" s="70">
        <v>22900</v>
      </c>
    </row>
    <row r="20" spans="1:9" s="3" customFormat="1" ht="8.25" customHeight="1">
      <c r="A20" s="38" t="s">
        <v>7</v>
      </c>
      <c r="B20" s="70">
        <v>214</v>
      </c>
      <c r="C20" s="70">
        <v>700</v>
      </c>
      <c r="D20" s="70"/>
      <c r="E20" s="70">
        <v>800</v>
      </c>
      <c r="F20" s="70">
        <v>1775</v>
      </c>
      <c r="G20" s="70"/>
      <c r="H20" s="70">
        <v>1014</v>
      </c>
      <c r="I20" s="70">
        <v>2475</v>
      </c>
    </row>
    <row r="21" spans="1:9" s="3" customFormat="1" ht="9" customHeight="1">
      <c r="A21" s="38" t="s">
        <v>8</v>
      </c>
      <c r="B21" s="70">
        <v>11000</v>
      </c>
      <c r="C21" s="70">
        <v>23552</v>
      </c>
      <c r="D21" s="70"/>
      <c r="E21" s="70">
        <v>160</v>
      </c>
      <c r="F21" s="70">
        <v>1518</v>
      </c>
      <c r="G21" s="70"/>
      <c r="H21" s="70">
        <v>11160</v>
      </c>
      <c r="I21" s="70">
        <v>25070</v>
      </c>
    </row>
    <row r="22" spans="1:9" s="3" customFormat="1" ht="9" customHeight="1">
      <c r="A22" s="38" t="s">
        <v>9</v>
      </c>
      <c r="B22" s="70">
        <v>670</v>
      </c>
      <c r="C22" s="70">
        <v>2462</v>
      </c>
      <c r="D22" s="70"/>
      <c r="E22" s="70">
        <v>0</v>
      </c>
      <c r="F22" s="70">
        <v>0</v>
      </c>
      <c r="G22" s="70"/>
      <c r="H22" s="70">
        <v>670</v>
      </c>
      <c r="I22" s="70">
        <v>2462</v>
      </c>
    </row>
    <row r="23" spans="1:9" s="3" customFormat="1" ht="9" customHeight="1">
      <c r="A23" s="38" t="s">
        <v>10</v>
      </c>
      <c r="B23" s="70">
        <v>38700</v>
      </c>
      <c r="C23" s="70">
        <v>306174</v>
      </c>
      <c r="D23" s="70"/>
      <c r="E23" s="70">
        <v>0</v>
      </c>
      <c r="F23" s="70">
        <v>0</v>
      </c>
      <c r="G23" s="70"/>
      <c r="H23" s="70">
        <v>38700</v>
      </c>
      <c r="I23" s="70">
        <v>306174</v>
      </c>
    </row>
    <row r="24" spans="1:9" s="3" customFormat="1" ht="9" customHeight="1">
      <c r="A24" s="38" t="s">
        <v>11</v>
      </c>
      <c r="B24" s="70">
        <v>13550</v>
      </c>
      <c r="C24" s="70">
        <v>50750</v>
      </c>
      <c r="D24" s="70"/>
      <c r="E24" s="70">
        <v>200</v>
      </c>
      <c r="F24" s="70">
        <v>5480</v>
      </c>
      <c r="G24" s="70"/>
      <c r="H24" s="70">
        <v>13750</v>
      </c>
      <c r="I24" s="70">
        <v>56230</v>
      </c>
    </row>
    <row r="25" spans="1:9" s="3" customFormat="1" ht="9" customHeight="1">
      <c r="A25" s="38" t="s">
        <v>12</v>
      </c>
      <c r="B25" s="70">
        <v>1600</v>
      </c>
      <c r="C25" s="70">
        <v>6930</v>
      </c>
      <c r="D25" s="70"/>
      <c r="E25" s="70">
        <v>60</v>
      </c>
      <c r="F25" s="70">
        <v>200</v>
      </c>
      <c r="G25" s="70"/>
      <c r="H25" s="70">
        <v>1660</v>
      </c>
      <c r="I25" s="70">
        <v>7130</v>
      </c>
    </row>
    <row r="26" spans="1:9" s="3" customFormat="1" ht="9" customHeight="1">
      <c r="A26" s="38" t="s">
        <v>13</v>
      </c>
      <c r="B26" s="70">
        <v>17320</v>
      </c>
      <c r="C26" s="70">
        <v>79310</v>
      </c>
      <c r="D26" s="70"/>
      <c r="E26" s="70">
        <v>1690</v>
      </c>
      <c r="F26" s="70">
        <v>5112</v>
      </c>
      <c r="G26" s="70"/>
      <c r="H26" s="70">
        <v>19010</v>
      </c>
      <c r="I26" s="70">
        <v>84422</v>
      </c>
    </row>
    <row r="27" spans="1:9" s="3" customFormat="1" ht="9" customHeight="1">
      <c r="A27" s="38" t="s">
        <v>14</v>
      </c>
      <c r="B27" s="70">
        <v>2720</v>
      </c>
      <c r="C27" s="70">
        <v>11460</v>
      </c>
      <c r="D27" s="70"/>
      <c r="E27" s="70">
        <v>600</v>
      </c>
      <c r="F27" s="70">
        <v>2500</v>
      </c>
      <c r="G27" s="70"/>
      <c r="H27" s="70">
        <v>3320</v>
      </c>
      <c r="I27" s="70">
        <v>13960</v>
      </c>
    </row>
    <row r="28" spans="1:9" s="3" customFormat="1" ht="9" customHeight="1">
      <c r="A28" s="41" t="s">
        <v>15</v>
      </c>
      <c r="B28" s="29">
        <f>SUM(B9:B27)-B12</f>
        <v>124544</v>
      </c>
      <c r="C28" s="29">
        <f>SUM(C9:C27)-C12</f>
        <v>689324</v>
      </c>
      <c r="D28" s="29"/>
      <c r="E28" s="29">
        <f>SUM(E9:E27)-E12</f>
        <v>20180</v>
      </c>
      <c r="F28" s="29">
        <f>SUM(F9:F27)-F12</f>
        <v>63300</v>
      </c>
      <c r="G28" s="29"/>
      <c r="H28" s="29">
        <f>SUM(H9:H27)-H12</f>
        <v>144724</v>
      </c>
      <c r="I28" s="29">
        <f>SUM(I9:I27)-I12</f>
        <v>752624</v>
      </c>
    </row>
    <row r="29" spans="1:9" s="3" customFormat="1" ht="9" customHeight="1">
      <c r="A29" s="41" t="s">
        <v>53</v>
      </c>
      <c r="B29" s="29">
        <f>SUM(B9:B18)-B12</f>
        <v>35645</v>
      </c>
      <c r="C29" s="29">
        <f>SUM(C9:C18)-C12</f>
        <v>189721</v>
      </c>
      <c r="D29" s="29"/>
      <c r="E29" s="29">
        <f>SUM(E9:E18)-E12</f>
        <v>15215</v>
      </c>
      <c r="F29" s="29">
        <f>SUM(F9:F18)-F12</f>
        <v>42080</v>
      </c>
      <c r="G29" s="29"/>
      <c r="H29" s="29">
        <f>SUM(H9:H18)-H12</f>
        <v>50860</v>
      </c>
      <c r="I29" s="29">
        <f>SUM(I9:I18)-I12</f>
        <v>231801</v>
      </c>
    </row>
    <row r="30" spans="1:9" s="3" customFormat="1" ht="9" customHeight="1">
      <c r="A30" s="41" t="s">
        <v>52</v>
      </c>
      <c r="B30" s="29">
        <f>SUM(B19:B21)</f>
        <v>14339</v>
      </c>
      <c r="C30" s="29">
        <f>SUM(C19:C21)</f>
        <v>42517</v>
      </c>
      <c r="D30" s="29"/>
      <c r="E30" s="29">
        <f>SUM(E19:E21)</f>
        <v>2415</v>
      </c>
      <c r="F30" s="29">
        <f>SUM(F19:F21)</f>
        <v>7928</v>
      </c>
      <c r="G30" s="29"/>
      <c r="H30" s="29">
        <f>SUM(H19:H21)</f>
        <v>16754</v>
      </c>
      <c r="I30" s="29">
        <f>SUM(I19:I21)</f>
        <v>50445</v>
      </c>
    </row>
    <row r="31" spans="1:9" s="3" customFormat="1" ht="9" customHeight="1">
      <c r="A31" s="41" t="s">
        <v>39</v>
      </c>
      <c r="B31" s="29">
        <f>SUM(B22:B27)</f>
        <v>74560</v>
      </c>
      <c r="C31" s="29">
        <f>SUM(C22:C27)</f>
        <v>457086</v>
      </c>
      <c r="D31" s="29"/>
      <c r="E31" s="29">
        <f>SUM(E22:E27)</f>
        <v>2550</v>
      </c>
      <c r="F31" s="29">
        <f>SUM(F22:F27)</f>
        <v>13292</v>
      </c>
      <c r="G31" s="29"/>
      <c r="H31" s="29">
        <f>SUM(H22:H27)</f>
        <v>77110</v>
      </c>
      <c r="I31" s="29">
        <f>SUM(I22:I27)</f>
        <v>470378</v>
      </c>
    </row>
    <row r="32" spans="1:9" s="3" customFormat="1" ht="9" customHeight="1">
      <c r="A32" s="27"/>
      <c r="B32" s="2"/>
      <c r="C32" s="2"/>
      <c r="D32" s="2"/>
      <c r="E32" s="2"/>
      <c r="F32" s="2"/>
      <c r="G32" s="2"/>
      <c r="H32" s="2"/>
      <c r="I32" s="2"/>
    </row>
    <row r="33" spans="1:9" s="10" customFormat="1" ht="18" customHeight="1">
      <c r="A33" s="93" t="s">
        <v>48</v>
      </c>
      <c r="B33" s="93"/>
      <c r="C33" s="93"/>
      <c r="D33" s="93"/>
      <c r="E33" s="93"/>
      <c r="F33" s="93"/>
      <c r="G33" s="93"/>
      <c r="H33" s="93"/>
      <c r="I33" s="93"/>
    </row>
    <row r="34" spans="1:9" s="10" customFormat="1" ht="9">
      <c r="A34" s="38" t="s">
        <v>2</v>
      </c>
      <c r="B34" s="70">
        <v>560</v>
      </c>
      <c r="C34" s="70">
        <v>950</v>
      </c>
      <c r="D34" s="70"/>
      <c r="E34" s="70">
        <v>600</v>
      </c>
      <c r="F34" s="70">
        <v>820</v>
      </c>
      <c r="G34" s="70"/>
      <c r="H34" s="70">
        <v>1160</v>
      </c>
      <c r="I34" s="70">
        <v>1770</v>
      </c>
    </row>
    <row r="35" spans="1:9" s="10" customFormat="1" ht="9">
      <c r="A35" s="38" t="s">
        <v>3</v>
      </c>
      <c r="B35" s="70">
        <v>1056</v>
      </c>
      <c r="C35" s="70">
        <v>4075</v>
      </c>
      <c r="D35" s="70"/>
      <c r="E35" s="70">
        <v>975</v>
      </c>
      <c r="F35" s="70">
        <v>3415</v>
      </c>
      <c r="G35" s="70"/>
      <c r="H35" s="70">
        <v>2031</v>
      </c>
      <c r="I35" s="70">
        <v>7490</v>
      </c>
    </row>
    <row r="36" spans="1:9" s="10" customFormat="1" ht="9">
      <c r="A36" s="38" t="s">
        <v>47</v>
      </c>
      <c r="B36" s="75">
        <v>0</v>
      </c>
      <c r="C36" s="75">
        <v>0</v>
      </c>
      <c r="D36" s="71"/>
      <c r="E36" s="75">
        <v>95</v>
      </c>
      <c r="F36" s="75">
        <v>925</v>
      </c>
      <c r="G36" s="71"/>
      <c r="H36" s="70">
        <v>95</v>
      </c>
      <c r="I36" s="70">
        <v>925</v>
      </c>
    </row>
    <row r="37" spans="1:9" s="10" customFormat="1" ht="9">
      <c r="A37" s="39" t="s">
        <v>21</v>
      </c>
      <c r="B37" s="75">
        <v>0</v>
      </c>
      <c r="C37" s="75">
        <v>0</v>
      </c>
      <c r="D37" s="71"/>
      <c r="E37" s="76">
        <v>5</v>
      </c>
      <c r="F37" s="76">
        <v>25</v>
      </c>
      <c r="G37" s="76"/>
      <c r="H37" s="77">
        <v>5</v>
      </c>
      <c r="I37" s="77">
        <v>25</v>
      </c>
    </row>
    <row r="38" spans="1:9" s="10" customFormat="1" ht="9">
      <c r="A38" s="39" t="s">
        <v>19</v>
      </c>
      <c r="B38" s="84">
        <v>0</v>
      </c>
      <c r="C38" s="84">
        <v>0</v>
      </c>
      <c r="D38" s="76"/>
      <c r="E38" s="76">
        <v>90</v>
      </c>
      <c r="F38" s="76">
        <v>900</v>
      </c>
      <c r="G38" s="76"/>
      <c r="H38" s="77">
        <v>90</v>
      </c>
      <c r="I38" s="77">
        <v>900</v>
      </c>
    </row>
    <row r="39" spans="1:9" ht="9" customHeight="1">
      <c r="A39" s="38" t="s">
        <v>17</v>
      </c>
      <c r="B39" s="70">
        <v>1492</v>
      </c>
      <c r="C39" s="70">
        <v>6441</v>
      </c>
      <c r="D39" s="70"/>
      <c r="E39" s="70">
        <v>1550</v>
      </c>
      <c r="F39" s="70">
        <v>4743</v>
      </c>
      <c r="G39" s="70"/>
      <c r="H39" s="70">
        <v>3042</v>
      </c>
      <c r="I39" s="70">
        <v>11184</v>
      </c>
    </row>
    <row r="40" spans="1:9" ht="9" customHeight="1">
      <c r="A40" s="38" t="s">
        <v>46</v>
      </c>
      <c r="B40" s="70">
        <v>103</v>
      </c>
      <c r="C40" s="70">
        <v>218</v>
      </c>
      <c r="D40" s="70"/>
      <c r="E40" s="70">
        <v>1</v>
      </c>
      <c r="F40" s="70">
        <v>2</v>
      </c>
      <c r="G40" s="70"/>
      <c r="H40" s="70">
        <v>104</v>
      </c>
      <c r="I40" s="70">
        <v>220</v>
      </c>
    </row>
    <row r="41" spans="1:9" ht="9" customHeight="1">
      <c r="A41" s="38" t="s">
        <v>4</v>
      </c>
      <c r="B41" s="70">
        <v>8200</v>
      </c>
      <c r="C41" s="70">
        <v>64980</v>
      </c>
      <c r="D41" s="70"/>
      <c r="E41" s="70">
        <v>9600</v>
      </c>
      <c r="F41" s="70">
        <v>46800</v>
      </c>
      <c r="G41" s="70"/>
      <c r="H41" s="70">
        <v>17800</v>
      </c>
      <c r="I41" s="70">
        <v>111780</v>
      </c>
    </row>
    <row r="42" spans="1:9" ht="9" customHeight="1">
      <c r="A42" s="38" t="s">
        <v>43</v>
      </c>
      <c r="B42" s="70">
        <v>225</v>
      </c>
      <c r="C42" s="70">
        <v>709</v>
      </c>
      <c r="D42" s="70"/>
      <c r="E42" s="70">
        <v>1000</v>
      </c>
      <c r="F42" s="70">
        <v>1374</v>
      </c>
      <c r="G42" s="70"/>
      <c r="H42" s="70">
        <v>1225</v>
      </c>
      <c r="I42" s="70">
        <v>2083</v>
      </c>
    </row>
    <row r="43" spans="1:9" ht="9" customHeight="1">
      <c r="A43" s="38" t="s">
        <v>5</v>
      </c>
      <c r="B43" s="70">
        <v>653</v>
      </c>
      <c r="C43" s="70">
        <v>2856</v>
      </c>
      <c r="D43" s="70"/>
      <c r="E43" s="70">
        <v>2490</v>
      </c>
      <c r="F43" s="70">
        <v>13625</v>
      </c>
      <c r="G43" s="70"/>
      <c r="H43" s="70">
        <v>3143</v>
      </c>
      <c r="I43" s="70">
        <v>16481</v>
      </c>
    </row>
    <row r="44" spans="1:9" ht="9" customHeight="1">
      <c r="A44" s="38" t="s">
        <v>6</v>
      </c>
      <c r="B44" s="84">
        <v>0</v>
      </c>
      <c r="C44" s="84">
        <v>0</v>
      </c>
      <c r="D44" s="70"/>
      <c r="E44" s="70">
        <v>250</v>
      </c>
      <c r="F44" s="70">
        <v>418</v>
      </c>
      <c r="G44" s="70"/>
      <c r="H44" s="70">
        <v>250</v>
      </c>
      <c r="I44" s="70">
        <v>418</v>
      </c>
    </row>
    <row r="45" spans="1:9" ht="9" customHeight="1">
      <c r="A45" s="38" t="s">
        <v>7</v>
      </c>
      <c r="B45" s="84">
        <v>0</v>
      </c>
      <c r="C45" s="84">
        <v>0</v>
      </c>
      <c r="D45" s="70"/>
      <c r="E45" s="70">
        <v>85</v>
      </c>
      <c r="F45" s="70">
        <v>255</v>
      </c>
      <c r="G45" s="70"/>
      <c r="H45" s="70">
        <v>85</v>
      </c>
      <c r="I45" s="70">
        <v>255</v>
      </c>
    </row>
    <row r="46" spans="1:9" ht="9" customHeight="1">
      <c r="A46" s="38" t="s">
        <v>8</v>
      </c>
      <c r="B46" s="70">
        <v>3800</v>
      </c>
      <c r="C46" s="70">
        <v>4805</v>
      </c>
      <c r="D46" s="70"/>
      <c r="E46" s="70">
        <v>3600</v>
      </c>
      <c r="F46" s="70">
        <v>1580</v>
      </c>
      <c r="G46" s="70"/>
      <c r="H46" s="70">
        <v>7400</v>
      </c>
      <c r="I46" s="70">
        <v>6385</v>
      </c>
    </row>
    <row r="47" spans="1:9" ht="9" customHeight="1">
      <c r="A47" s="38" t="s">
        <v>9</v>
      </c>
      <c r="B47" s="70">
        <v>250</v>
      </c>
      <c r="C47" s="70">
        <v>150</v>
      </c>
      <c r="D47" s="70"/>
      <c r="E47" s="84">
        <v>0</v>
      </c>
      <c r="F47" s="84">
        <v>0</v>
      </c>
      <c r="G47" s="70"/>
      <c r="H47" s="70">
        <v>250</v>
      </c>
      <c r="I47" s="70">
        <v>150</v>
      </c>
    </row>
    <row r="48" spans="1:9" ht="9" customHeight="1">
      <c r="A48" s="38" t="s">
        <v>10</v>
      </c>
      <c r="B48" s="70">
        <v>21068</v>
      </c>
      <c r="C48" s="70">
        <v>94089</v>
      </c>
      <c r="D48" s="70"/>
      <c r="E48" s="70">
        <v>2200</v>
      </c>
      <c r="F48" s="70">
        <v>8400</v>
      </c>
      <c r="G48" s="70"/>
      <c r="H48" s="70">
        <v>23268</v>
      </c>
      <c r="I48" s="70">
        <v>102489</v>
      </c>
    </row>
    <row r="49" spans="1:9" ht="9" customHeight="1">
      <c r="A49" s="38" t="s">
        <v>11</v>
      </c>
      <c r="B49" s="70">
        <v>6950</v>
      </c>
      <c r="C49" s="70">
        <v>24145</v>
      </c>
      <c r="D49" s="70"/>
      <c r="E49" s="70">
        <v>300</v>
      </c>
      <c r="F49" s="70">
        <v>1510</v>
      </c>
      <c r="G49" s="70"/>
      <c r="H49" s="70">
        <v>7250</v>
      </c>
      <c r="I49" s="70">
        <v>25655</v>
      </c>
    </row>
    <row r="50" spans="1:9" ht="9" customHeight="1">
      <c r="A50" s="38" t="s">
        <v>58</v>
      </c>
      <c r="B50" s="70">
        <v>30</v>
      </c>
      <c r="C50" s="70">
        <v>60</v>
      </c>
      <c r="D50" s="70"/>
      <c r="E50" s="70">
        <v>0</v>
      </c>
      <c r="F50" s="70">
        <v>0</v>
      </c>
      <c r="G50" s="70"/>
      <c r="H50" s="70">
        <v>30</v>
      </c>
      <c r="I50" s="70">
        <v>60</v>
      </c>
    </row>
    <row r="51" spans="1:9" ht="9" customHeight="1">
      <c r="A51" s="38" t="s">
        <v>12</v>
      </c>
      <c r="B51" s="70">
        <v>50</v>
      </c>
      <c r="C51" s="70">
        <v>170</v>
      </c>
      <c r="D51" s="70"/>
      <c r="E51" s="70">
        <v>400</v>
      </c>
      <c r="F51" s="70">
        <v>1300</v>
      </c>
      <c r="G51" s="70"/>
      <c r="H51" s="70">
        <v>450</v>
      </c>
      <c r="I51" s="70">
        <v>1470</v>
      </c>
    </row>
    <row r="52" spans="1:9" ht="9" customHeight="1">
      <c r="A52" s="38" t="s">
        <v>13</v>
      </c>
      <c r="B52" s="70">
        <v>9080</v>
      </c>
      <c r="C52" s="70">
        <v>20900</v>
      </c>
      <c r="D52" s="70"/>
      <c r="E52" s="70">
        <v>1300</v>
      </c>
      <c r="F52" s="70">
        <v>4550</v>
      </c>
      <c r="G52" s="70"/>
      <c r="H52" s="70">
        <v>10380</v>
      </c>
      <c r="I52" s="70">
        <v>25450</v>
      </c>
    </row>
    <row r="53" spans="1:9" ht="9" customHeight="1">
      <c r="A53" s="38" t="s">
        <v>14</v>
      </c>
      <c r="B53" s="70">
        <v>50</v>
      </c>
      <c r="C53" s="70">
        <v>160</v>
      </c>
      <c r="D53" s="70"/>
      <c r="E53" s="84">
        <v>0</v>
      </c>
      <c r="F53" s="84">
        <v>0</v>
      </c>
      <c r="G53" s="70"/>
      <c r="H53" s="70">
        <v>50</v>
      </c>
      <c r="I53" s="70">
        <v>160</v>
      </c>
    </row>
    <row r="54" spans="1:9" ht="9" customHeight="1">
      <c r="A54" s="41" t="s">
        <v>15</v>
      </c>
      <c r="B54" s="81">
        <f>SUM(B34:B53)-B36</f>
        <v>53567</v>
      </c>
      <c r="C54" s="81">
        <f aca="true" t="shared" si="0" ref="C54:I54">SUM(C34:C53)-C36</f>
        <v>224708</v>
      </c>
      <c r="D54" s="81"/>
      <c r="E54" s="81">
        <f t="shared" si="0"/>
        <v>24446</v>
      </c>
      <c r="F54" s="81">
        <f t="shared" si="0"/>
        <v>89717</v>
      </c>
      <c r="G54" s="81"/>
      <c r="H54" s="81">
        <f t="shared" si="0"/>
        <v>78013</v>
      </c>
      <c r="I54" s="81">
        <f t="shared" si="0"/>
        <v>314425</v>
      </c>
    </row>
    <row r="55" spans="1:9" ht="9" customHeight="1">
      <c r="A55" s="41" t="s">
        <v>53</v>
      </c>
      <c r="B55" s="83">
        <f>SUM(B34:B42)-B36</f>
        <v>11636</v>
      </c>
      <c r="C55" s="83">
        <f aca="true" t="shared" si="1" ref="C55:I55">SUM(C34:C42)-C36</f>
        <v>77373</v>
      </c>
      <c r="D55" s="83"/>
      <c r="E55" s="83">
        <f t="shared" si="1"/>
        <v>13821</v>
      </c>
      <c r="F55" s="83">
        <f t="shared" si="1"/>
        <v>58079</v>
      </c>
      <c r="G55" s="83"/>
      <c r="H55" s="83">
        <f t="shared" si="1"/>
        <v>25457</v>
      </c>
      <c r="I55" s="83">
        <f t="shared" si="1"/>
        <v>135452</v>
      </c>
    </row>
    <row r="56" spans="1:9" ht="9" customHeight="1">
      <c r="A56" s="41" t="s">
        <v>52</v>
      </c>
      <c r="B56" s="83">
        <f>SUM(B43:B46)</f>
        <v>4453</v>
      </c>
      <c r="C56" s="83">
        <f aca="true" t="shared" si="2" ref="C56:I56">SUM(C43:C46)</f>
        <v>7661</v>
      </c>
      <c r="D56" s="83"/>
      <c r="E56" s="83">
        <f t="shared" si="2"/>
        <v>6425</v>
      </c>
      <c r="F56" s="83">
        <f t="shared" si="2"/>
        <v>15878</v>
      </c>
      <c r="G56" s="83"/>
      <c r="H56" s="83">
        <f t="shared" si="2"/>
        <v>10878</v>
      </c>
      <c r="I56" s="83">
        <f t="shared" si="2"/>
        <v>23539</v>
      </c>
    </row>
    <row r="57" spans="1:9" ht="9" customHeight="1">
      <c r="A57" s="41" t="s">
        <v>39</v>
      </c>
      <c r="B57" s="83">
        <f>SUM(B47:B53)</f>
        <v>37478</v>
      </c>
      <c r="C57" s="83">
        <f aca="true" t="shared" si="3" ref="C57:I57">SUM(C47:C53)</f>
        <v>139674</v>
      </c>
      <c r="D57" s="83"/>
      <c r="E57" s="83">
        <f t="shared" si="3"/>
        <v>4200</v>
      </c>
      <c r="F57" s="83">
        <f t="shared" si="3"/>
        <v>15760</v>
      </c>
      <c r="G57" s="83"/>
      <c r="H57" s="83">
        <f t="shared" si="3"/>
        <v>41678</v>
      </c>
      <c r="I57" s="83">
        <f t="shared" si="3"/>
        <v>155434</v>
      </c>
    </row>
    <row r="58" spans="1:9" ht="9" customHeight="1">
      <c r="A58" s="13"/>
      <c r="B58" s="13"/>
      <c r="C58" s="13"/>
      <c r="D58" s="13"/>
      <c r="E58" s="13"/>
      <c r="F58" s="13"/>
      <c r="G58" s="13"/>
      <c r="H58" s="13"/>
      <c r="I58" s="13"/>
    </row>
    <row r="59" s="3" customFormat="1" ht="10.5" customHeight="1"/>
    <row r="60" s="3" customFormat="1" ht="10.5" customHeight="1"/>
  </sheetData>
  <mergeCells count="6">
    <mergeCell ref="A33:I33"/>
    <mergeCell ref="A5:A6"/>
    <mergeCell ref="H5:I5"/>
    <mergeCell ref="B5:C5"/>
    <mergeCell ref="E5:F5"/>
    <mergeCell ref="A8:I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P81"/>
  <sheetViews>
    <sheetView workbookViewId="0" topLeftCell="A1">
      <selection activeCell="A3" sqref="A3"/>
    </sheetView>
  </sheetViews>
  <sheetFormatPr defaultColWidth="9.140625" defaultRowHeight="12.75"/>
  <cols>
    <col min="1" max="1" width="17.8515625" style="20" customWidth="1"/>
    <col min="2" max="2" width="10.00390625" style="20" customWidth="1"/>
    <col min="3" max="3" width="9.00390625" style="20" customWidth="1"/>
    <col min="4" max="4" width="2.140625" style="20" customWidth="1"/>
    <col min="5" max="5" width="9.140625" style="20" customWidth="1"/>
    <col min="6" max="6" width="9.00390625" style="20" customWidth="1"/>
    <col min="7" max="7" width="2.140625" style="20" customWidth="1"/>
    <col min="8" max="8" width="9.140625" style="20" customWidth="1"/>
    <col min="9" max="9" width="9.28125" style="20" customWidth="1"/>
    <col min="10" max="10" width="14.00390625" style="20" customWidth="1"/>
    <col min="11" max="11" width="13.140625" style="20" customWidth="1"/>
    <col min="12" max="13" width="9.140625" style="20" customWidth="1"/>
    <col min="14" max="14" width="9.8515625" style="20" bestFit="1" customWidth="1"/>
    <col min="15" max="16384" width="9.140625" style="20" customWidth="1"/>
  </cols>
  <sheetData>
    <row r="1" ht="9" customHeight="1"/>
    <row r="2" s="18" customFormat="1" ht="12.75">
      <c r="A2" s="16" t="s">
        <v>61</v>
      </c>
    </row>
    <row r="3" s="18" customFormat="1" ht="12.75">
      <c r="A3" s="17" t="s">
        <v>64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50</v>
      </c>
      <c r="C5" s="96"/>
      <c r="D5" s="22"/>
      <c r="E5" s="96" t="s">
        <v>49</v>
      </c>
      <c r="F5" s="96"/>
      <c r="G5" s="23"/>
      <c r="H5" s="96" t="s">
        <v>51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>
      <c r="A7" s="6"/>
      <c r="B7" s="5"/>
      <c r="C7" s="5"/>
      <c r="D7" s="5"/>
      <c r="E7" s="5"/>
      <c r="F7" s="5"/>
      <c r="G7" s="5"/>
      <c r="H7" s="5"/>
      <c r="I7" s="5"/>
    </row>
    <row r="8" spans="1:16" s="3" customFormat="1" ht="12" customHeight="1">
      <c r="A8" s="93" t="s">
        <v>22</v>
      </c>
      <c r="B8" s="93"/>
      <c r="C8" s="93"/>
      <c r="D8" s="93"/>
      <c r="E8" s="93"/>
      <c r="F8" s="93"/>
      <c r="G8" s="93"/>
      <c r="H8" s="93"/>
      <c r="I8" s="93"/>
      <c r="J8" s="60"/>
      <c r="K8" s="60"/>
      <c r="L8" s="60"/>
      <c r="M8" s="60"/>
      <c r="N8" s="60"/>
      <c r="O8" s="60"/>
      <c r="P8" s="60"/>
    </row>
    <row r="9" spans="10:16" s="3" customFormat="1" ht="9" customHeight="1">
      <c r="J9" s="60"/>
      <c r="K9" s="60"/>
      <c r="L9" s="60"/>
      <c r="M9" s="60"/>
      <c r="N9" s="60"/>
      <c r="O9" s="60"/>
      <c r="P9" s="60"/>
    </row>
    <row r="10" spans="1:16" s="3" customFormat="1" ht="9" customHeight="1">
      <c r="A10" s="38" t="s">
        <v>2</v>
      </c>
      <c r="B10" s="2">
        <v>200</v>
      </c>
      <c r="C10" s="2">
        <v>1200</v>
      </c>
      <c r="D10" s="2"/>
      <c r="E10" s="2">
        <v>0</v>
      </c>
      <c r="F10" s="2">
        <v>0</v>
      </c>
      <c r="G10" s="2"/>
      <c r="H10" s="2">
        <v>200</v>
      </c>
      <c r="I10" s="2">
        <v>1200</v>
      </c>
      <c r="J10" s="60"/>
      <c r="K10" s="60"/>
      <c r="L10" s="60"/>
      <c r="M10" s="60"/>
      <c r="N10" s="60"/>
      <c r="O10" s="60"/>
      <c r="P10" s="60"/>
    </row>
    <row r="11" spans="1:16" s="3" customFormat="1" ht="9" customHeight="1">
      <c r="A11" s="38" t="s">
        <v>3</v>
      </c>
      <c r="B11" s="2">
        <v>50</v>
      </c>
      <c r="C11" s="2">
        <v>280</v>
      </c>
      <c r="D11" s="2"/>
      <c r="E11" s="2">
        <v>50</v>
      </c>
      <c r="F11" s="2">
        <v>220</v>
      </c>
      <c r="G11" s="2"/>
      <c r="H11" s="2">
        <v>100</v>
      </c>
      <c r="I11" s="2">
        <v>500</v>
      </c>
      <c r="J11" s="60"/>
      <c r="K11" s="60"/>
      <c r="L11" s="60"/>
      <c r="M11" s="60"/>
      <c r="N11" s="60"/>
      <c r="O11" s="60"/>
      <c r="P11" s="60"/>
    </row>
    <row r="12" spans="1:16" s="3" customFormat="1" ht="9" customHeight="1">
      <c r="A12" s="37" t="s">
        <v>38</v>
      </c>
      <c r="B12" s="2">
        <f>SUM(B13)</f>
        <v>2</v>
      </c>
      <c r="C12" s="2">
        <f>SUM(C13)</f>
        <v>15</v>
      </c>
      <c r="D12" s="2"/>
      <c r="E12" s="2">
        <f>SUM(E13)</f>
        <v>0</v>
      </c>
      <c r="F12" s="2">
        <v>0</v>
      </c>
      <c r="G12" s="2"/>
      <c r="H12" s="2">
        <f>SUM(H13)</f>
        <v>2</v>
      </c>
      <c r="I12" s="2">
        <f>SUM(I13)</f>
        <v>15</v>
      </c>
      <c r="J12" s="60"/>
      <c r="K12" s="60"/>
      <c r="L12" s="60"/>
      <c r="M12" s="60"/>
      <c r="N12" s="60"/>
      <c r="O12" s="60"/>
      <c r="P12" s="60"/>
    </row>
    <row r="13" spans="1:16" s="3" customFormat="1" ht="9" customHeight="1">
      <c r="A13" s="40" t="s">
        <v>21</v>
      </c>
      <c r="B13" s="11">
        <v>2</v>
      </c>
      <c r="C13" s="11">
        <v>15</v>
      </c>
      <c r="D13" s="11"/>
      <c r="E13" s="2">
        <v>0</v>
      </c>
      <c r="F13" s="2">
        <v>0</v>
      </c>
      <c r="G13" s="11"/>
      <c r="H13" s="11">
        <v>2</v>
      </c>
      <c r="I13" s="11">
        <v>15</v>
      </c>
      <c r="J13" s="60"/>
      <c r="K13" s="60"/>
      <c r="L13" s="60"/>
      <c r="M13" s="60"/>
      <c r="N13" s="60"/>
      <c r="O13" s="60"/>
      <c r="P13" s="60"/>
    </row>
    <row r="14" spans="1:16" s="3" customFormat="1" ht="9" customHeight="1">
      <c r="A14" s="38" t="s">
        <v>17</v>
      </c>
      <c r="B14" s="2">
        <v>650</v>
      </c>
      <c r="C14" s="2">
        <v>4305</v>
      </c>
      <c r="D14" s="2"/>
      <c r="E14" s="2">
        <v>0</v>
      </c>
      <c r="F14" s="2">
        <v>0</v>
      </c>
      <c r="G14" s="2"/>
      <c r="H14" s="2">
        <v>650</v>
      </c>
      <c r="I14" s="2">
        <v>4305</v>
      </c>
      <c r="J14" s="60"/>
      <c r="K14" s="60"/>
      <c r="L14" s="60"/>
      <c r="M14" s="60"/>
      <c r="N14" s="60"/>
      <c r="O14" s="60"/>
      <c r="P14" s="60"/>
    </row>
    <row r="15" spans="1:16" s="3" customFormat="1" ht="9" customHeight="1">
      <c r="A15" s="37" t="s">
        <v>40</v>
      </c>
      <c r="B15" s="2">
        <v>90</v>
      </c>
      <c r="C15" s="2">
        <v>1000</v>
      </c>
      <c r="D15" s="2"/>
      <c r="E15" s="2">
        <v>0</v>
      </c>
      <c r="F15" s="2">
        <v>0</v>
      </c>
      <c r="G15" s="2"/>
      <c r="H15" s="2">
        <v>90</v>
      </c>
      <c r="I15" s="2">
        <v>1000</v>
      </c>
      <c r="J15" s="60"/>
      <c r="K15" s="60"/>
      <c r="L15" s="60"/>
      <c r="M15" s="60"/>
      <c r="N15" s="60"/>
      <c r="O15" s="60"/>
      <c r="P15" s="60"/>
    </row>
    <row r="16" spans="1:16" s="3" customFormat="1" ht="9" customHeight="1">
      <c r="A16" s="38" t="s">
        <v>4</v>
      </c>
      <c r="B16" s="2">
        <v>1000</v>
      </c>
      <c r="C16" s="2">
        <v>7200</v>
      </c>
      <c r="D16" s="2"/>
      <c r="E16" s="2">
        <v>50</v>
      </c>
      <c r="F16" s="2">
        <v>350</v>
      </c>
      <c r="G16" s="2"/>
      <c r="H16" s="2">
        <v>1050</v>
      </c>
      <c r="I16" s="2">
        <v>7550</v>
      </c>
      <c r="J16" s="60"/>
      <c r="K16" s="60"/>
      <c r="L16" s="60"/>
      <c r="M16" s="60"/>
      <c r="N16" s="60"/>
      <c r="O16" s="60"/>
      <c r="P16" s="60"/>
    </row>
    <row r="17" spans="1:16" s="3" customFormat="1" ht="9">
      <c r="A17" s="38" t="s">
        <v>5</v>
      </c>
      <c r="B17" s="2">
        <v>2025</v>
      </c>
      <c r="C17" s="2">
        <v>20351</v>
      </c>
      <c r="D17" s="2"/>
      <c r="E17" s="2">
        <v>280</v>
      </c>
      <c r="F17" s="2">
        <v>3150</v>
      </c>
      <c r="G17" s="2"/>
      <c r="H17" s="2">
        <v>2305</v>
      </c>
      <c r="I17" s="2">
        <v>23501</v>
      </c>
      <c r="J17" s="60"/>
      <c r="K17" s="60"/>
      <c r="L17" s="60"/>
      <c r="M17" s="60"/>
      <c r="N17" s="60"/>
      <c r="O17" s="60"/>
      <c r="P17" s="60"/>
    </row>
    <row r="18" spans="1:16" s="3" customFormat="1" ht="9">
      <c r="A18" s="38" t="s">
        <v>6</v>
      </c>
      <c r="B18" s="2">
        <v>30</v>
      </c>
      <c r="C18" s="2">
        <v>250</v>
      </c>
      <c r="D18" s="2"/>
      <c r="E18" s="2">
        <v>0</v>
      </c>
      <c r="F18" s="2">
        <v>0</v>
      </c>
      <c r="G18" s="2"/>
      <c r="H18" s="2">
        <v>30</v>
      </c>
      <c r="I18" s="2">
        <v>250</v>
      </c>
      <c r="J18" s="60"/>
      <c r="K18" s="60"/>
      <c r="L18" s="60"/>
      <c r="M18" s="60"/>
      <c r="N18" s="60"/>
      <c r="O18" s="60"/>
      <c r="P18" s="60"/>
    </row>
    <row r="19" spans="1:16" s="3" customFormat="1" ht="9">
      <c r="A19" s="38" t="s">
        <v>7</v>
      </c>
      <c r="B19" s="2">
        <v>120</v>
      </c>
      <c r="C19" s="2">
        <v>760</v>
      </c>
      <c r="D19" s="2"/>
      <c r="E19" s="2">
        <v>0</v>
      </c>
      <c r="F19" s="2">
        <v>0</v>
      </c>
      <c r="G19" s="2"/>
      <c r="H19" s="2">
        <v>120</v>
      </c>
      <c r="I19" s="2">
        <v>760</v>
      </c>
      <c r="J19" s="60"/>
      <c r="K19" s="60"/>
      <c r="L19" s="60"/>
      <c r="M19" s="60"/>
      <c r="N19" s="60"/>
      <c r="O19" s="60"/>
      <c r="P19" s="60"/>
    </row>
    <row r="20" spans="1:16" s="3" customFormat="1" ht="9">
      <c r="A20" s="38" t="s">
        <v>8</v>
      </c>
      <c r="B20" s="2">
        <v>1150</v>
      </c>
      <c r="C20" s="2">
        <v>8200</v>
      </c>
      <c r="D20" s="2"/>
      <c r="E20" s="2">
        <v>0</v>
      </c>
      <c r="F20" s="2">
        <v>0</v>
      </c>
      <c r="G20" s="2"/>
      <c r="H20" s="2">
        <v>1150</v>
      </c>
      <c r="I20" s="2">
        <v>8200</v>
      </c>
      <c r="J20" s="60"/>
      <c r="K20" s="60"/>
      <c r="L20" s="60"/>
      <c r="M20" s="60"/>
      <c r="N20" s="60"/>
      <c r="O20" s="60"/>
      <c r="P20" s="60"/>
    </row>
    <row r="21" spans="1:16" s="3" customFormat="1" ht="9">
      <c r="A21" s="38" t="s">
        <v>9</v>
      </c>
      <c r="B21" s="2">
        <v>95</v>
      </c>
      <c r="C21" s="2">
        <v>858</v>
      </c>
      <c r="D21" s="2"/>
      <c r="E21" s="2">
        <v>20</v>
      </c>
      <c r="F21" s="2">
        <v>72</v>
      </c>
      <c r="G21" s="2"/>
      <c r="H21" s="2">
        <v>115</v>
      </c>
      <c r="I21" s="2">
        <v>930</v>
      </c>
      <c r="J21" s="60"/>
      <c r="K21" s="60"/>
      <c r="L21" s="60"/>
      <c r="M21" s="60"/>
      <c r="N21" s="60"/>
      <c r="O21" s="60"/>
      <c r="P21" s="60"/>
    </row>
    <row r="22" spans="1:16" s="3" customFormat="1" ht="9">
      <c r="A22" s="38" t="s">
        <v>10</v>
      </c>
      <c r="B22" s="2">
        <v>1700</v>
      </c>
      <c r="C22" s="2">
        <v>10600</v>
      </c>
      <c r="D22" s="2"/>
      <c r="E22" s="2">
        <v>800</v>
      </c>
      <c r="F22" s="2">
        <v>2150</v>
      </c>
      <c r="G22" s="2"/>
      <c r="H22" s="2">
        <v>2500</v>
      </c>
      <c r="I22" s="2">
        <v>12750</v>
      </c>
      <c r="J22" s="60"/>
      <c r="K22" s="60"/>
      <c r="L22" s="61"/>
      <c r="M22" s="60"/>
      <c r="N22" s="60"/>
      <c r="O22" s="60"/>
      <c r="P22" s="61"/>
    </row>
    <row r="23" spans="1:16" s="3" customFormat="1" ht="9">
      <c r="A23" s="38" t="s">
        <v>11</v>
      </c>
      <c r="B23" s="2">
        <v>2600</v>
      </c>
      <c r="C23" s="2">
        <v>20900</v>
      </c>
      <c r="D23" s="2"/>
      <c r="E23" s="2">
        <v>0</v>
      </c>
      <c r="F23" s="2">
        <v>0</v>
      </c>
      <c r="G23" s="2"/>
      <c r="H23" s="2">
        <v>2600</v>
      </c>
      <c r="I23" s="2">
        <v>20900</v>
      </c>
      <c r="J23" s="60"/>
      <c r="K23" s="60"/>
      <c r="L23" s="60"/>
      <c r="M23" s="60"/>
      <c r="N23" s="60"/>
      <c r="O23" s="60"/>
      <c r="P23" s="60"/>
    </row>
    <row r="24" spans="1:16" s="3" customFormat="1" ht="9">
      <c r="A24" s="38" t="s">
        <v>12</v>
      </c>
      <c r="B24" s="2">
        <v>15</v>
      </c>
      <c r="C24" s="2">
        <v>93</v>
      </c>
      <c r="D24" s="2"/>
      <c r="E24" s="2">
        <v>0</v>
      </c>
      <c r="F24" s="2">
        <v>0</v>
      </c>
      <c r="G24" s="2"/>
      <c r="H24" s="2">
        <v>15</v>
      </c>
      <c r="I24" s="2">
        <v>93</v>
      </c>
      <c r="J24" s="60"/>
      <c r="K24" s="61"/>
      <c r="L24" s="61"/>
      <c r="M24" s="60"/>
      <c r="N24" s="61"/>
      <c r="O24" s="61"/>
      <c r="P24" s="61"/>
    </row>
    <row r="25" spans="1:16" ht="9" customHeight="1">
      <c r="A25" s="38" t="s">
        <v>13</v>
      </c>
      <c r="B25" s="2">
        <v>570</v>
      </c>
      <c r="C25" s="2">
        <v>4656</v>
      </c>
      <c r="D25" s="2"/>
      <c r="E25" s="2">
        <v>150</v>
      </c>
      <c r="F25" s="2">
        <v>1200</v>
      </c>
      <c r="G25" s="2"/>
      <c r="H25" s="2">
        <v>720</v>
      </c>
      <c r="I25" s="2">
        <v>5856</v>
      </c>
      <c r="J25" s="60"/>
      <c r="K25" s="60"/>
      <c r="L25" s="60"/>
      <c r="M25" s="60"/>
      <c r="N25" s="60"/>
      <c r="O25" s="60"/>
      <c r="P25" s="60"/>
    </row>
    <row r="26" spans="1:16" ht="9" customHeight="1">
      <c r="A26" s="38" t="s">
        <v>14</v>
      </c>
      <c r="B26" s="2">
        <v>210</v>
      </c>
      <c r="C26" s="2">
        <v>1750</v>
      </c>
      <c r="D26" s="2"/>
      <c r="E26" s="2">
        <v>0</v>
      </c>
      <c r="F26" s="2">
        <v>0</v>
      </c>
      <c r="G26" s="2"/>
      <c r="H26" s="2">
        <v>210</v>
      </c>
      <c r="I26" s="2">
        <v>1750</v>
      </c>
      <c r="J26" s="60"/>
      <c r="K26" s="60"/>
      <c r="L26" s="60"/>
      <c r="M26" s="60"/>
      <c r="N26" s="60"/>
      <c r="O26" s="60"/>
      <c r="P26" s="60"/>
    </row>
    <row r="27" spans="1:16" s="3" customFormat="1" ht="9" customHeight="1">
      <c r="A27" s="32" t="s">
        <v>15</v>
      </c>
      <c r="B27" s="29">
        <f aca="true" t="shared" si="0" ref="B27:I27">SUM(B10:B26)-B12</f>
        <v>10507</v>
      </c>
      <c r="C27" s="29">
        <f t="shared" si="0"/>
        <v>82418</v>
      </c>
      <c r="D27" s="29"/>
      <c r="E27" s="29">
        <f t="shared" si="0"/>
        <v>1350</v>
      </c>
      <c r="F27" s="29">
        <f t="shared" si="0"/>
        <v>7142</v>
      </c>
      <c r="G27" s="29"/>
      <c r="H27" s="29">
        <f t="shared" si="0"/>
        <v>11857</v>
      </c>
      <c r="I27" s="29">
        <f t="shared" si="0"/>
        <v>89560</v>
      </c>
      <c r="J27" s="60"/>
      <c r="K27" s="61"/>
      <c r="L27" s="61"/>
      <c r="M27" s="60"/>
      <c r="N27" s="60"/>
      <c r="O27" s="61"/>
      <c r="P27" s="61"/>
    </row>
    <row r="28" spans="1:16" s="3" customFormat="1" ht="9" customHeight="1">
      <c r="A28" s="32" t="s">
        <v>53</v>
      </c>
      <c r="B28" s="29">
        <f>SUM(B10:B16)-B12</f>
        <v>1992</v>
      </c>
      <c r="C28" s="29">
        <f>SUM(C10:C16)-C12</f>
        <v>14000</v>
      </c>
      <c r="D28" s="29"/>
      <c r="E28" s="29">
        <f>SUM(E10:E16)-E12</f>
        <v>100</v>
      </c>
      <c r="F28" s="29">
        <f>SUM(F10:F16)-F12</f>
        <v>570</v>
      </c>
      <c r="G28" s="29"/>
      <c r="H28" s="29">
        <f>SUM(H10:H16)-H12</f>
        <v>2092</v>
      </c>
      <c r="I28" s="29">
        <f>SUM(I10:I16)-I12</f>
        <v>14570</v>
      </c>
      <c r="J28" s="60"/>
      <c r="K28" s="60"/>
      <c r="L28" s="60"/>
      <c r="M28" s="60"/>
      <c r="N28" s="60"/>
      <c r="O28" s="60"/>
      <c r="P28" s="60"/>
    </row>
    <row r="29" spans="1:16" s="3" customFormat="1" ht="9" customHeight="1">
      <c r="A29" s="32" t="s">
        <v>52</v>
      </c>
      <c r="B29" s="29">
        <f>SUM(B17:B20)</f>
        <v>3325</v>
      </c>
      <c r="C29" s="29">
        <f>SUM(C17:C20)</f>
        <v>29561</v>
      </c>
      <c r="D29" s="29"/>
      <c r="E29" s="29">
        <f>SUM(E17:E20)</f>
        <v>280</v>
      </c>
      <c r="F29" s="29">
        <f>SUM(F17:F20)</f>
        <v>3150</v>
      </c>
      <c r="G29" s="29"/>
      <c r="H29" s="29">
        <f>SUM(H17:H20)</f>
        <v>3605</v>
      </c>
      <c r="I29" s="29">
        <f>SUM(I17:I20)</f>
        <v>32711</v>
      </c>
      <c r="J29" s="60"/>
      <c r="K29" s="61"/>
      <c r="L29" s="61"/>
      <c r="M29" s="60"/>
      <c r="N29" s="61"/>
      <c r="O29" s="61"/>
      <c r="P29" s="61"/>
    </row>
    <row r="30" spans="1:16" s="3" customFormat="1" ht="9" customHeight="1">
      <c r="A30" s="90" t="s">
        <v>39</v>
      </c>
      <c r="B30" s="9">
        <f>SUM(B21:B26)</f>
        <v>5190</v>
      </c>
      <c r="C30" s="9">
        <f>SUM(C21:C26)</f>
        <v>38857</v>
      </c>
      <c r="D30" s="9"/>
      <c r="E30" s="9">
        <f>SUM(E21:E26)</f>
        <v>970</v>
      </c>
      <c r="F30" s="9">
        <f>SUM(F21:F26)</f>
        <v>3422</v>
      </c>
      <c r="G30" s="9"/>
      <c r="H30" s="9">
        <f>SUM(H21:H26)</f>
        <v>6160</v>
      </c>
      <c r="I30" s="9">
        <f>SUM(I21:I26)</f>
        <v>42279</v>
      </c>
      <c r="J30" s="60"/>
      <c r="K30" s="61"/>
      <c r="L30" s="61"/>
      <c r="M30" s="60"/>
      <c r="N30" s="60"/>
      <c r="O30" s="61"/>
      <c r="P30" s="61"/>
    </row>
    <row r="31" spans="1:16" s="3" customFormat="1" ht="9" customHeight="1">
      <c r="A31" s="50"/>
      <c r="B31" s="9"/>
      <c r="C31" s="9"/>
      <c r="D31" s="9"/>
      <c r="E31" s="9"/>
      <c r="F31" s="9"/>
      <c r="G31" s="9"/>
      <c r="H31" s="9"/>
      <c r="I31" s="9"/>
      <c r="J31" s="60"/>
      <c r="K31" s="61"/>
      <c r="L31" s="61"/>
      <c r="M31" s="60"/>
      <c r="N31" s="60"/>
      <c r="O31" s="61"/>
      <c r="P31" s="61"/>
    </row>
    <row r="32" spans="1:16" ht="12" customHeight="1">
      <c r="A32" s="93" t="s">
        <v>34</v>
      </c>
      <c r="B32" s="93"/>
      <c r="C32" s="93"/>
      <c r="D32" s="93"/>
      <c r="E32" s="93"/>
      <c r="F32" s="93"/>
      <c r="G32" s="93"/>
      <c r="H32" s="93"/>
      <c r="I32" s="93"/>
      <c r="J32" s="60"/>
      <c r="K32" s="60"/>
      <c r="L32" s="60"/>
      <c r="M32" s="60"/>
      <c r="N32" s="60"/>
      <c r="O32" s="60"/>
      <c r="P32" s="60"/>
    </row>
    <row r="33" spans="1:16" ht="9" customHeight="1">
      <c r="A33" s="8"/>
      <c r="B33" s="8"/>
      <c r="C33" s="8"/>
      <c r="D33" s="8"/>
      <c r="E33" s="8"/>
      <c r="F33" s="8"/>
      <c r="G33" s="8"/>
      <c r="H33" s="8"/>
      <c r="I33" s="8"/>
      <c r="J33" s="60"/>
      <c r="K33" s="60"/>
      <c r="L33" s="61"/>
      <c r="M33" s="60"/>
      <c r="N33" s="61"/>
      <c r="O33" s="60"/>
      <c r="P33" s="61"/>
    </row>
    <row r="34" spans="2:16" ht="9" customHeight="1">
      <c r="B34" s="8"/>
      <c r="C34" s="8"/>
      <c r="D34" s="8"/>
      <c r="E34" s="8"/>
      <c r="F34" s="8"/>
      <c r="G34" s="8"/>
      <c r="H34" s="8"/>
      <c r="I34" s="8"/>
      <c r="J34" s="60"/>
      <c r="K34" s="60"/>
      <c r="L34" s="61"/>
      <c r="M34" s="60"/>
      <c r="N34" s="60"/>
      <c r="O34" s="60"/>
      <c r="P34" s="61"/>
    </row>
    <row r="35" spans="1:16" s="3" customFormat="1" ht="9" customHeight="1">
      <c r="A35" s="37" t="s">
        <v>2</v>
      </c>
      <c r="B35" s="5">
        <v>1538</v>
      </c>
      <c r="C35" s="5">
        <v>3864</v>
      </c>
      <c r="D35" s="21"/>
      <c r="E35" s="5">
        <v>4540</v>
      </c>
      <c r="F35" s="5">
        <v>12780</v>
      </c>
      <c r="G35" s="21"/>
      <c r="H35" s="5">
        <v>6078</v>
      </c>
      <c r="I35" s="5">
        <v>16644</v>
      </c>
      <c r="J35" s="60"/>
      <c r="K35" s="61"/>
      <c r="L35" s="61"/>
      <c r="M35" s="61"/>
      <c r="N35" s="61"/>
      <c r="O35" s="61"/>
      <c r="P35" s="61"/>
    </row>
    <row r="36" spans="1:9" s="3" customFormat="1" ht="9" customHeight="1">
      <c r="A36" s="37" t="s">
        <v>44</v>
      </c>
      <c r="B36" s="5">
        <v>290</v>
      </c>
      <c r="C36" s="5">
        <v>1050</v>
      </c>
      <c r="D36" s="21"/>
      <c r="E36" s="5">
        <v>0</v>
      </c>
      <c r="F36" s="5">
        <v>0</v>
      </c>
      <c r="G36" s="21"/>
      <c r="H36" s="5">
        <v>290</v>
      </c>
      <c r="I36" s="5">
        <v>1050</v>
      </c>
    </row>
    <row r="37" spans="1:9" s="3" customFormat="1" ht="9" customHeight="1">
      <c r="A37" s="37" t="s">
        <v>3</v>
      </c>
      <c r="B37" s="5">
        <v>6245</v>
      </c>
      <c r="C37" s="5">
        <v>19422</v>
      </c>
      <c r="D37" s="21"/>
      <c r="E37" s="5">
        <v>3120</v>
      </c>
      <c r="F37" s="5">
        <v>8683</v>
      </c>
      <c r="G37" s="21"/>
      <c r="H37" s="5">
        <v>9365</v>
      </c>
      <c r="I37" s="5">
        <v>28105</v>
      </c>
    </row>
    <row r="38" spans="1:9" s="3" customFormat="1" ht="9" customHeight="1">
      <c r="A38" s="37" t="s">
        <v>38</v>
      </c>
      <c r="B38" s="2">
        <f>SUM(B39)</f>
        <v>12</v>
      </c>
      <c r="C38" s="2">
        <f>SUM(C39)</f>
        <v>41</v>
      </c>
      <c r="D38" s="2"/>
      <c r="E38" s="2">
        <f>SUM(E39)</f>
        <v>45</v>
      </c>
      <c r="F38" s="2">
        <f>SUM(F39)</f>
        <v>285</v>
      </c>
      <c r="G38" s="2"/>
      <c r="H38" s="2">
        <f>SUM(H39)</f>
        <v>57</v>
      </c>
      <c r="I38" s="2">
        <f>SUM(I39)</f>
        <v>326</v>
      </c>
    </row>
    <row r="39" spans="1:9" s="10" customFormat="1" ht="9" customHeight="1">
      <c r="A39" s="40" t="s">
        <v>19</v>
      </c>
      <c r="B39" s="11">
        <v>12</v>
      </c>
      <c r="C39" s="11">
        <v>41</v>
      </c>
      <c r="D39" s="11"/>
      <c r="E39" s="11">
        <v>45</v>
      </c>
      <c r="F39" s="11">
        <v>285</v>
      </c>
      <c r="G39" s="11"/>
      <c r="H39" s="79">
        <v>57</v>
      </c>
      <c r="I39" s="79">
        <v>326</v>
      </c>
    </row>
    <row r="40" spans="1:9" s="3" customFormat="1" ht="9" customHeight="1">
      <c r="A40" s="37" t="s">
        <v>17</v>
      </c>
      <c r="B40" s="5">
        <v>7780</v>
      </c>
      <c r="C40" s="5">
        <v>24609</v>
      </c>
      <c r="D40" s="21"/>
      <c r="E40" s="5">
        <v>6240</v>
      </c>
      <c r="F40" s="5">
        <v>12573</v>
      </c>
      <c r="G40" s="21"/>
      <c r="H40" s="5">
        <v>14020</v>
      </c>
      <c r="I40" s="5">
        <v>37182</v>
      </c>
    </row>
    <row r="41" spans="1:9" s="3" customFormat="1" ht="9" customHeight="1">
      <c r="A41" s="37" t="s">
        <v>40</v>
      </c>
      <c r="B41" s="5">
        <v>532</v>
      </c>
      <c r="C41" s="5">
        <v>1439</v>
      </c>
      <c r="D41" s="21"/>
      <c r="E41" s="5">
        <v>58</v>
      </c>
      <c r="F41" s="5">
        <v>137</v>
      </c>
      <c r="G41" s="21"/>
      <c r="H41" s="5">
        <v>590</v>
      </c>
      <c r="I41" s="5">
        <v>1576</v>
      </c>
    </row>
    <row r="42" spans="1:9" s="3" customFormat="1" ht="9" customHeight="1">
      <c r="A42" s="37" t="s">
        <v>4</v>
      </c>
      <c r="B42" s="5">
        <v>400</v>
      </c>
      <c r="C42" s="5">
        <v>1562</v>
      </c>
      <c r="D42" s="21"/>
      <c r="E42" s="5">
        <v>650</v>
      </c>
      <c r="F42" s="5">
        <v>3300</v>
      </c>
      <c r="G42" s="21"/>
      <c r="H42" s="5">
        <v>1050</v>
      </c>
      <c r="I42" s="5">
        <v>4862</v>
      </c>
    </row>
    <row r="43" spans="1:9" s="3" customFormat="1" ht="9" customHeight="1">
      <c r="A43" s="37" t="s">
        <v>20</v>
      </c>
      <c r="B43" s="5">
        <v>4615</v>
      </c>
      <c r="C43" s="5">
        <v>16184</v>
      </c>
      <c r="D43" s="21"/>
      <c r="E43" s="5">
        <v>420</v>
      </c>
      <c r="F43" s="5">
        <v>1775</v>
      </c>
      <c r="G43" s="21"/>
      <c r="H43" s="5">
        <v>5035</v>
      </c>
      <c r="I43" s="5">
        <v>17959</v>
      </c>
    </row>
    <row r="44" spans="1:9" s="3" customFormat="1" ht="9" customHeight="1">
      <c r="A44" s="37" t="s">
        <v>5</v>
      </c>
      <c r="B44" s="3">
        <v>10589</v>
      </c>
      <c r="C44" s="3">
        <v>34764</v>
      </c>
      <c r="E44" s="3">
        <v>2365</v>
      </c>
      <c r="F44" s="3">
        <v>6129</v>
      </c>
      <c r="H44" s="5">
        <v>12954</v>
      </c>
      <c r="I44" s="5">
        <v>40893</v>
      </c>
    </row>
    <row r="45" spans="1:9" s="3" customFormat="1" ht="9" customHeight="1">
      <c r="A45" s="37" t="s">
        <v>6</v>
      </c>
      <c r="B45" s="3">
        <v>1240</v>
      </c>
      <c r="C45" s="3">
        <v>3100</v>
      </c>
      <c r="E45" s="3">
        <v>150</v>
      </c>
      <c r="F45" s="3">
        <v>454</v>
      </c>
      <c r="H45" s="5">
        <v>1390</v>
      </c>
      <c r="I45" s="5">
        <v>3554</v>
      </c>
    </row>
    <row r="46" spans="1:9" s="3" customFormat="1" ht="9" customHeight="1">
      <c r="A46" s="37" t="s">
        <v>7</v>
      </c>
      <c r="B46" s="3">
        <v>161</v>
      </c>
      <c r="C46" s="3">
        <v>616</v>
      </c>
      <c r="E46" s="3">
        <v>3705</v>
      </c>
      <c r="F46" s="3">
        <v>12155</v>
      </c>
      <c r="H46" s="5">
        <v>3866</v>
      </c>
      <c r="I46" s="5">
        <v>12771</v>
      </c>
    </row>
    <row r="47" spans="1:9" s="3" customFormat="1" ht="9" customHeight="1">
      <c r="A47" s="37" t="s">
        <v>8</v>
      </c>
      <c r="B47" s="3">
        <v>8120</v>
      </c>
      <c r="C47" s="3">
        <v>27869</v>
      </c>
      <c r="E47" s="3">
        <v>2605</v>
      </c>
      <c r="F47" s="3">
        <v>10649</v>
      </c>
      <c r="H47" s="5">
        <v>10725</v>
      </c>
      <c r="I47" s="5">
        <v>38518</v>
      </c>
    </row>
    <row r="48" spans="1:9" s="3" customFormat="1" ht="9" customHeight="1">
      <c r="A48" s="37" t="s">
        <v>9</v>
      </c>
      <c r="B48" s="3">
        <v>1030</v>
      </c>
      <c r="C48" s="3">
        <v>3802</v>
      </c>
      <c r="E48" s="3">
        <v>3920</v>
      </c>
      <c r="F48" s="3">
        <v>7590</v>
      </c>
      <c r="H48" s="5">
        <v>4950</v>
      </c>
      <c r="I48" s="5">
        <v>11392</v>
      </c>
    </row>
    <row r="49" spans="1:9" s="3" customFormat="1" ht="9" customHeight="1">
      <c r="A49" s="37" t="s">
        <v>10</v>
      </c>
      <c r="B49" s="3">
        <v>13156</v>
      </c>
      <c r="C49" s="3">
        <v>59822</v>
      </c>
      <c r="E49" s="3">
        <v>4800</v>
      </c>
      <c r="F49" s="3">
        <v>16322</v>
      </c>
      <c r="H49" s="5">
        <v>17956</v>
      </c>
      <c r="I49" s="5">
        <v>76144</v>
      </c>
    </row>
    <row r="50" spans="1:9" s="3" customFormat="1" ht="9" customHeight="1">
      <c r="A50" s="37" t="s">
        <v>11</v>
      </c>
      <c r="B50" s="3">
        <v>12350</v>
      </c>
      <c r="C50" s="3">
        <v>43930</v>
      </c>
      <c r="E50" s="3">
        <v>2820</v>
      </c>
      <c r="F50" s="3">
        <v>5650</v>
      </c>
      <c r="H50" s="5">
        <v>15170</v>
      </c>
      <c r="I50" s="5">
        <v>49580</v>
      </c>
    </row>
    <row r="51" spans="1:9" s="3" customFormat="1" ht="9" customHeight="1">
      <c r="A51" s="37" t="s">
        <v>58</v>
      </c>
      <c r="B51" s="3">
        <v>310</v>
      </c>
      <c r="C51" s="3">
        <v>930</v>
      </c>
      <c r="E51" s="3">
        <v>22</v>
      </c>
      <c r="F51" s="3">
        <v>66</v>
      </c>
      <c r="H51" s="5">
        <v>332</v>
      </c>
      <c r="I51" s="5">
        <v>996</v>
      </c>
    </row>
    <row r="52" spans="1:9" s="3" customFormat="1" ht="9" customHeight="1">
      <c r="A52" s="37" t="s">
        <v>12</v>
      </c>
      <c r="B52" s="3">
        <v>4410</v>
      </c>
      <c r="C52" s="3">
        <v>18410</v>
      </c>
      <c r="E52" s="3">
        <v>1423</v>
      </c>
      <c r="F52" s="3">
        <v>5205</v>
      </c>
      <c r="H52" s="5">
        <v>5833</v>
      </c>
      <c r="I52" s="5">
        <v>23615</v>
      </c>
    </row>
    <row r="53" spans="1:9" s="3" customFormat="1" ht="9" customHeight="1">
      <c r="A53" s="37" t="s">
        <v>13</v>
      </c>
      <c r="B53" s="3">
        <v>7720</v>
      </c>
      <c r="C53" s="3">
        <v>33280</v>
      </c>
      <c r="E53" s="3">
        <v>5580</v>
      </c>
      <c r="F53" s="3">
        <v>16506</v>
      </c>
      <c r="H53" s="5">
        <v>13300</v>
      </c>
      <c r="I53" s="5">
        <v>49786</v>
      </c>
    </row>
    <row r="54" spans="1:10" s="3" customFormat="1" ht="9" customHeight="1">
      <c r="A54" s="37" t="s">
        <v>14</v>
      </c>
      <c r="B54" s="3">
        <v>1880</v>
      </c>
      <c r="C54" s="3">
        <v>7170</v>
      </c>
      <c r="E54" s="3">
        <v>2000</v>
      </c>
      <c r="F54" s="3">
        <v>6300</v>
      </c>
      <c r="H54" s="5">
        <v>3880</v>
      </c>
      <c r="I54" s="5">
        <v>13470</v>
      </c>
      <c r="J54" s="7"/>
    </row>
    <row r="55" spans="1:10" s="3" customFormat="1" ht="9">
      <c r="A55" s="32" t="s">
        <v>15</v>
      </c>
      <c r="B55" s="7">
        <f>SUM(B35:B54)-B38</f>
        <v>82378</v>
      </c>
      <c r="C55" s="7">
        <f>SUM(C35:C54)-C38</f>
        <v>301864</v>
      </c>
      <c r="D55" s="7"/>
      <c r="E55" s="7">
        <f>SUM(E35:E54)-E38</f>
        <v>44463</v>
      </c>
      <c r="F55" s="7">
        <f>SUM(F35:F54)-F38</f>
        <v>126559</v>
      </c>
      <c r="G55" s="7"/>
      <c r="H55" s="7">
        <f>SUM(H35:H54)-H38</f>
        <v>126841</v>
      </c>
      <c r="I55" s="7">
        <f>SUM(I35:I54)-I38</f>
        <v>428423</v>
      </c>
      <c r="J55" s="7"/>
    </row>
    <row r="56" spans="1:10" ht="9" customHeight="1">
      <c r="A56" s="32" t="s">
        <v>53</v>
      </c>
      <c r="B56" s="9">
        <f>SUM(B35:B43)-B38</f>
        <v>21412</v>
      </c>
      <c r="C56" s="9">
        <f>SUM(C35:C43)-C38</f>
        <v>68171</v>
      </c>
      <c r="D56" s="9"/>
      <c r="E56" s="9">
        <f>SUM(E35:E43)-E38</f>
        <v>15073</v>
      </c>
      <c r="F56" s="9">
        <f>SUM(F35:F43)-F38</f>
        <v>39533</v>
      </c>
      <c r="G56" s="9"/>
      <c r="H56" s="9">
        <f>SUM(H35:H43)-H38</f>
        <v>36485</v>
      </c>
      <c r="I56" s="9">
        <f>SUM(I35:I43)-I38</f>
        <v>107704</v>
      </c>
      <c r="J56" s="7"/>
    </row>
    <row r="57" spans="1:10" ht="9" customHeight="1">
      <c r="A57" s="32" t="s">
        <v>52</v>
      </c>
      <c r="B57" s="9">
        <f>SUM(B44:B47)</f>
        <v>20110</v>
      </c>
      <c r="C57" s="9">
        <f>SUM(C44:C47)</f>
        <v>66349</v>
      </c>
      <c r="D57" s="9"/>
      <c r="E57" s="9">
        <f>SUM(E44:E47)</f>
        <v>8825</v>
      </c>
      <c r="F57" s="9">
        <f>SUM(F44:F47)</f>
        <v>29387</v>
      </c>
      <c r="G57" s="9"/>
      <c r="H57" s="9">
        <f>SUM(H44:H47)</f>
        <v>28935</v>
      </c>
      <c r="I57" s="9">
        <f>SUM(I44:I47)</f>
        <v>95736</v>
      </c>
      <c r="J57" s="7"/>
    </row>
    <row r="58" spans="1:9" ht="9" customHeight="1">
      <c r="A58" s="32" t="s">
        <v>39</v>
      </c>
      <c r="B58" s="7">
        <f>SUM(B48:B54)</f>
        <v>40856</v>
      </c>
      <c r="C58" s="7">
        <f>SUM(C48:C54)</f>
        <v>167344</v>
      </c>
      <c r="D58" s="7"/>
      <c r="E58" s="7">
        <f>SUM(E48:E54)</f>
        <v>20565</v>
      </c>
      <c r="F58" s="7">
        <f>SUM(F48:F54)</f>
        <v>57639</v>
      </c>
      <c r="G58" s="7"/>
      <c r="H58" s="7">
        <f>SUM(H48:H54)</f>
        <v>61421</v>
      </c>
      <c r="I58" s="7">
        <f>SUM(I48:I54)</f>
        <v>224983</v>
      </c>
    </row>
    <row r="59" spans="1:9" ht="9" customHeight="1">
      <c r="A59" s="4"/>
      <c r="B59" s="4"/>
      <c r="C59" s="4"/>
      <c r="D59" s="19"/>
      <c r="E59" s="4"/>
      <c r="F59" s="4"/>
      <c r="G59" s="19"/>
      <c r="H59" s="4"/>
      <c r="I59" s="4"/>
    </row>
    <row r="60" spans="1:9" ht="9" customHeight="1">
      <c r="A60" s="5"/>
      <c r="B60" s="5"/>
      <c r="C60" s="5"/>
      <c r="D60" s="21"/>
      <c r="E60" s="5"/>
      <c r="F60" s="5"/>
      <c r="G60" s="21"/>
      <c r="H60" s="5"/>
      <c r="I60" s="5"/>
    </row>
    <row r="61" spans="1:9" ht="9" customHeight="1">
      <c r="A61" s="5"/>
      <c r="B61" s="5"/>
      <c r="C61" s="5"/>
      <c r="D61" s="21"/>
      <c r="E61" s="5"/>
      <c r="F61" s="5"/>
      <c r="G61" s="21"/>
      <c r="H61" s="5"/>
      <c r="I61" s="5"/>
    </row>
    <row r="62" spans="1:9" ht="9" customHeight="1">
      <c r="A62" s="5"/>
      <c r="B62" s="5"/>
      <c r="C62" s="5"/>
      <c r="D62" s="21"/>
      <c r="E62" s="5"/>
      <c r="F62" s="5"/>
      <c r="G62" s="21"/>
      <c r="H62" s="5"/>
      <c r="I62" s="5"/>
    </row>
    <row r="63" spans="1:9" ht="9" customHeight="1">
      <c r="A63" s="5"/>
      <c r="B63" s="5"/>
      <c r="C63" s="5"/>
      <c r="D63" s="21"/>
      <c r="E63" s="5"/>
      <c r="F63" s="5"/>
      <c r="G63" s="21"/>
      <c r="H63" s="5"/>
      <c r="I63" s="5"/>
    </row>
    <row r="64" spans="1:9" ht="9" customHeight="1">
      <c r="A64" s="5"/>
      <c r="B64" s="5"/>
      <c r="C64" s="5"/>
      <c r="D64" s="21"/>
      <c r="E64" s="5"/>
      <c r="F64" s="5"/>
      <c r="G64" s="21"/>
      <c r="H64" s="5"/>
      <c r="I64" s="5"/>
    </row>
    <row r="65" spans="1:9" ht="9" customHeight="1">
      <c r="A65" s="5"/>
      <c r="B65" s="5"/>
      <c r="C65" s="5"/>
      <c r="D65" s="21"/>
      <c r="E65" s="5"/>
      <c r="F65" s="5"/>
      <c r="G65" s="21"/>
      <c r="H65" s="5"/>
      <c r="I65" s="5"/>
    </row>
    <row r="66" spans="1:9" ht="9" customHeight="1">
      <c r="A66" s="5"/>
      <c r="B66" s="5"/>
      <c r="C66" s="5"/>
      <c r="D66" s="21"/>
      <c r="E66" s="5"/>
      <c r="F66" s="5"/>
      <c r="G66" s="21"/>
      <c r="H66" s="5"/>
      <c r="I66" s="5"/>
    </row>
    <row r="67" spans="1:9" ht="9" customHeight="1">
      <c r="A67" s="5"/>
      <c r="B67" s="5"/>
      <c r="C67" s="5"/>
      <c r="D67" s="21"/>
      <c r="E67" s="5"/>
      <c r="F67" s="5"/>
      <c r="G67" s="21"/>
      <c r="H67" s="5"/>
      <c r="I67" s="5"/>
    </row>
    <row r="68" spans="1:9" ht="9" customHeight="1">
      <c r="A68" s="5"/>
      <c r="B68" s="5"/>
      <c r="C68" s="5"/>
      <c r="D68" s="21"/>
      <c r="E68" s="5"/>
      <c r="F68" s="5"/>
      <c r="G68" s="21"/>
      <c r="H68" s="5"/>
      <c r="I68" s="5"/>
    </row>
    <row r="69" spans="1:9" ht="9" customHeight="1">
      <c r="A69" s="5"/>
      <c r="B69" s="5"/>
      <c r="C69" s="5"/>
      <c r="D69" s="21"/>
      <c r="E69" s="5"/>
      <c r="F69" s="5"/>
      <c r="G69" s="21"/>
      <c r="H69" s="5"/>
      <c r="I69" s="5"/>
    </row>
    <row r="70" spans="1:9" ht="9" customHeight="1">
      <c r="A70" s="5"/>
      <c r="B70" s="5"/>
      <c r="C70" s="5"/>
      <c r="D70" s="21"/>
      <c r="E70" s="5"/>
      <c r="F70" s="5"/>
      <c r="G70" s="21"/>
      <c r="H70" s="5"/>
      <c r="I70" s="5"/>
    </row>
    <row r="71" spans="2:9" ht="9" customHeight="1">
      <c r="B71" s="3"/>
      <c r="C71" s="3"/>
      <c r="D71" s="3"/>
      <c r="E71" s="3"/>
      <c r="F71" s="3"/>
      <c r="G71" s="3"/>
      <c r="H71" s="3"/>
      <c r="I71" s="3"/>
    </row>
    <row r="72" spans="2:9" ht="9" customHeight="1">
      <c r="B72" s="3"/>
      <c r="C72" s="3"/>
      <c r="D72" s="3"/>
      <c r="E72" s="3"/>
      <c r="F72" s="3"/>
      <c r="G72" s="3"/>
      <c r="H72" s="3"/>
      <c r="I72" s="3"/>
    </row>
    <row r="73" spans="2:9" ht="9" customHeight="1">
      <c r="B73" s="3"/>
      <c r="C73" s="3"/>
      <c r="D73" s="3"/>
      <c r="E73" s="3"/>
      <c r="F73" s="3"/>
      <c r="G73" s="3"/>
      <c r="H73" s="3"/>
      <c r="I73" s="3"/>
    </row>
    <row r="74" spans="2:9" ht="9" customHeight="1">
      <c r="B74" s="3"/>
      <c r="C74" s="3"/>
      <c r="D74" s="3"/>
      <c r="E74" s="3"/>
      <c r="F74" s="3"/>
      <c r="G74" s="3"/>
      <c r="H74" s="3"/>
      <c r="I74" s="3"/>
    </row>
    <row r="75" spans="2:9" ht="9" customHeight="1">
      <c r="B75" s="3"/>
      <c r="C75" s="3"/>
      <c r="D75" s="3"/>
      <c r="E75" s="3"/>
      <c r="F75" s="3"/>
      <c r="G75" s="3"/>
      <c r="H75" s="3"/>
      <c r="I75" s="3"/>
    </row>
    <row r="76" spans="2:9" ht="9" customHeight="1">
      <c r="B76" s="3"/>
      <c r="C76" s="3"/>
      <c r="D76" s="3"/>
      <c r="E76" s="3"/>
      <c r="F76" s="3"/>
      <c r="G76" s="3"/>
      <c r="H76" s="3"/>
      <c r="I76" s="3"/>
    </row>
    <row r="77" spans="2:9" ht="9" customHeight="1">
      <c r="B77" s="3"/>
      <c r="C77" s="3"/>
      <c r="D77" s="3"/>
      <c r="E77" s="3"/>
      <c r="F77" s="3"/>
      <c r="G77" s="3"/>
      <c r="H77" s="3"/>
      <c r="I77" s="3"/>
    </row>
    <row r="78" spans="2:9" ht="9" customHeight="1">
      <c r="B78" s="3"/>
      <c r="C78" s="3"/>
      <c r="D78" s="3"/>
      <c r="E78" s="3"/>
      <c r="F78" s="3"/>
      <c r="G78" s="3"/>
      <c r="H78" s="3"/>
      <c r="I78" s="3"/>
    </row>
    <row r="79" spans="2:9" ht="9" customHeight="1">
      <c r="B79" s="3"/>
      <c r="C79" s="3"/>
      <c r="D79" s="3"/>
      <c r="E79" s="3"/>
      <c r="F79" s="3"/>
      <c r="G79" s="3"/>
      <c r="H79" s="3"/>
      <c r="I79" s="3"/>
    </row>
    <row r="80" spans="2:9" ht="9" customHeight="1">
      <c r="B80" s="3"/>
      <c r="C80" s="3"/>
      <c r="D80" s="3"/>
      <c r="E80" s="3"/>
      <c r="F80" s="3"/>
      <c r="G80" s="3"/>
      <c r="H80" s="3"/>
      <c r="I80" s="3"/>
    </row>
    <row r="81" spans="2:9" ht="9" customHeight="1">
      <c r="B81" s="7"/>
      <c r="C81" s="7"/>
      <c r="D81" s="7"/>
      <c r="E81" s="7"/>
      <c r="F81" s="7"/>
      <c r="G81" s="7"/>
      <c r="H81" s="7"/>
      <c r="I81" s="7"/>
    </row>
  </sheetData>
  <mergeCells count="6">
    <mergeCell ref="A8:I8"/>
    <mergeCell ref="A32:I32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&amp;C95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7.8515625" style="20" customWidth="1"/>
    <col min="2" max="2" width="9.00390625" style="20" customWidth="1"/>
    <col min="3" max="3" width="9.421875" style="20" customWidth="1"/>
    <col min="4" max="4" width="1.1484375" style="20" customWidth="1"/>
    <col min="5" max="6" width="9.00390625" style="20" customWidth="1"/>
    <col min="7" max="7" width="2.140625" style="20" customWidth="1"/>
    <col min="8" max="8" width="9.421875" style="20" bestFit="1" customWidth="1"/>
    <col min="9" max="9" width="9.421875" style="20" customWidth="1"/>
    <col min="10" max="10" width="10.7109375" style="20" bestFit="1" customWidth="1"/>
    <col min="11" max="11" width="14.00390625" style="20" customWidth="1"/>
    <col min="12" max="12" width="13.140625" style="20" customWidth="1"/>
    <col min="13" max="14" width="9.140625" style="20" customWidth="1"/>
    <col min="15" max="15" width="9.8515625" style="20" bestFit="1" customWidth="1"/>
    <col min="16" max="16384" width="9.140625" style="20" customWidth="1"/>
  </cols>
  <sheetData>
    <row r="1" ht="9" customHeight="1">
      <c r="A1" s="92" t="s">
        <v>60</v>
      </c>
    </row>
    <row r="2" s="18" customFormat="1" ht="12" customHeight="1">
      <c r="A2" s="16" t="s">
        <v>62</v>
      </c>
    </row>
    <row r="3" s="18" customFormat="1" ht="12" customHeight="1">
      <c r="A3" s="17" t="s">
        <v>63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50</v>
      </c>
      <c r="C5" s="96"/>
      <c r="D5" s="22"/>
      <c r="E5" s="96" t="s">
        <v>49</v>
      </c>
      <c r="F5" s="96"/>
      <c r="G5" s="23"/>
      <c r="H5" s="96" t="s">
        <v>51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12" customHeight="1">
      <c r="A7" s="6"/>
      <c r="B7" s="5"/>
      <c r="C7" s="5"/>
      <c r="D7" s="5"/>
      <c r="E7" s="5"/>
      <c r="F7" s="5"/>
      <c r="G7" s="5"/>
      <c r="H7" s="5"/>
      <c r="I7" s="5"/>
    </row>
    <row r="8" spans="1:16" s="3" customFormat="1" ht="13.5" customHeight="1">
      <c r="A8" s="97" t="s">
        <v>59</v>
      </c>
      <c r="B8" s="97"/>
      <c r="C8" s="97"/>
      <c r="D8" s="97"/>
      <c r="E8" s="97"/>
      <c r="F8" s="97"/>
      <c r="G8" s="97"/>
      <c r="H8" s="97"/>
      <c r="I8" s="97"/>
      <c r="J8" s="27"/>
      <c r="K8" s="27"/>
      <c r="L8" s="27"/>
      <c r="M8" s="27"/>
      <c r="N8" s="27"/>
      <c r="O8" s="27"/>
      <c r="P8" s="27"/>
    </row>
    <row r="9" spans="2:16" s="3" customFormat="1" ht="9" customHeight="1">
      <c r="B9" s="26"/>
      <c r="J9" s="27"/>
      <c r="K9" s="98"/>
      <c r="L9" s="98"/>
      <c r="M9" s="98"/>
      <c r="N9" s="98"/>
      <c r="O9" s="98"/>
      <c r="P9" s="98"/>
    </row>
    <row r="10" spans="1:16" s="3" customFormat="1" ht="9">
      <c r="A10" s="38" t="s">
        <v>2</v>
      </c>
      <c r="B10" s="3">
        <v>5997</v>
      </c>
      <c r="C10" s="3">
        <v>13480</v>
      </c>
      <c r="E10" s="3">
        <v>13895</v>
      </c>
      <c r="F10" s="3">
        <v>31748</v>
      </c>
      <c r="H10" s="3">
        <v>19892</v>
      </c>
      <c r="I10" s="3">
        <v>45228</v>
      </c>
      <c r="J10" s="27"/>
      <c r="K10" s="27"/>
      <c r="L10" s="27"/>
      <c r="M10" s="27"/>
      <c r="N10" s="27"/>
      <c r="O10" s="27"/>
      <c r="P10" s="27"/>
    </row>
    <row r="11" spans="1:16" s="3" customFormat="1" ht="9">
      <c r="A11" s="38" t="s">
        <v>45</v>
      </c>
      <c r="B11" s="3">
        <v>491</v>
      </c>
      <c r="C11" s="3">
        <v>1970</v>
      </c>
      <c r="E11" s="3">
        <v>40</v>
      </c>
      <c r="F11" s="3">
        <v>128</v>
      </c>
      <c r="H11" s="3">
        <v>531</v>
      </c>
      <c r="I11" s="3">
        <v>2098</v>
      </c>
      <c r="J11" s="27"/>
      <c r="K11" s="27"/>
      <c r="L11" s="27"/>
      <c r="M11" s="27"/>
      <c r="N11" s="27"/>
      <c r="O11" s="27"/>
      <c r="P11" s="27"/>
    </row>
    <row r="12" spans="1:16" s="3" customFormat="1" ht="9">
      <c r="A12" s="38" t="s">
        <v>3</v>
      </c>
      <c r="B12" s="3">
        <v>10726</v>
      </c>
      <c r="C12" s="3">
        <v>43867</v>
      </c>
      <c r="E12" s="3">
        <v>8510</v>
      </c>
      <c r="F12" s="3">
        <v>26680</v>
      </c>
      <c r="H12" s="3">
        <v>19236</v>
      </c>
      <c r="I12" s="3">
        <v>70547</v>
      </c>
      <c r="J12" s="27"/>
      <c r="K12" s="27"/>
      <c r="L12" s="27"/>
      <c r="M12" s="27"/>
      <c r="N12" s="27"/>
      <c r="O12" s="27"/>
      <c r="P12" s="27"/>
    </row>
    <row r="13" spans="1:10" s="3" customFormat="1" ht="9">
      <c r="A13" s="38" t="s">
        <v>47</v>
      </c>
      <c r="B13" s="3">
        <f>B14+B15</f>
        <v>76</v>
      </c>
      <c r="C13" s="3">
        <f aca="true" t="shared" si="0" ref="C13:I13">C14+C15</f>
        <v>728</v>
      </c>
      <c r="E13" s="3">
        <f t="shared" si="0"/>
        <v>271</v>
      </c>
      <c r="F13" s="3">
        <f t="shared" si="0"/>
        <v>1606</v>
      </c>
      <c r="H13" s="3">
        <f t="shared" si="0"/>
        <v>347</v>
      </c>
      <c r="I13" s="3">
        <f t="shared" si="0"/>
        <v>2334</v>
      </c>
      <c r="J13" s="27"/>
    </row>
    <row r="14" spans="1:16" s="10" customFormat="1" ht="9">
      <c r="A14" s="39" t="s">
        <v>21</v>
      </c>
      <c r="B14" s="10">
        <v>15</v>
      </c>
      <c r="C14" s="10">
        <v>57</v>
      </c>
      <c r="D14" s="10">
        <v>0</v>
      </c>
      <c r="E14" s="10">
        <v>28</v>
      </c>
      <c r="F14" s="10">
        <v>76</v>
      </c>
      <c r="H14" s="10">
        <v>43</v>
      </c>
      <c r="I14" s="10">
        <v>133</v>
      </c>
      <c r="J14" s="27"/>
      <c r="K14" s="3"/>
      <c r="L14" s="3"/>
      <c r="M14" s="3"/>
      <c r="N14" s="3"/>
      <c r="O14" s="3"/>
      <c r="P14" s="3"/>
    </row>
    <row r="15" spans="1:16" s="10" customFormat="1" ht="9">
      <c r="A15" s="39" t="s">
        <v>19</v>
      </c>
      <c r="B15" s="10">
        <v>61</v>
      </c>
      <c r="C15" s="10">
        <v>671</v>
      </c>
      <c r="E15" s="10">
        <v>243</v>
      </c>
      <c r="F15" s="10">
        <v>1530</v>
      </c>
      <c r="H15" s="10">
        <v>304</v>
      </c>
      <c r="I15" s="10">
        <v>2201</v>
      </c>
      <c r="J15" s="27"/>
      <c r="K15" s="3"/>
      <c r="L15" s="3"/>
      <c r="M15" s="3"/>
      <c r="N15" s="3"/>
      <c r="O15" s="3"/>
      <c r="P15" s="3"/>
    </row>
    <row r="16" spans="1:10" s="3" customFormat="1" ht="9">
      <c r="A16" s="38" t="s">
        <v>17</v>
      </c>
      <c r="B16" s="3">
        <v>19039</v>
      </c>
      <c r="C16" s="3">
        <v>78963</v>
      </c>
      <c r="E16" s="3">
        <v>15102</v>
      </c>
      <c r="F16" s="3">
        <v>36992</v>
      </c>
      <c r="H16" s="3">
        <v>34141</v>
      </c>
      <c r="I16" s="3">
        <v>115955</v>
      </c>
      <c r="J16" s="27"/>
    </row>
    <row r="17" spans="1:10" s="3" customFormat="1" ht="9">
      <c r="A17" s="37" t="s">
        <v>40</v>
      </c>
      <c r="B17" s="3">
        <v>1904</v>
      </c>
      <c r="C17" s="3">
        <v>9475</v>
      </c>
      <c r="E17" s="3">
        <v>1511</v>
      </c>
      <c r="F17" s="3">
        <v>7069</v>
      </c>
      <c r="H17" s="3">
        <v>3415</v>
      </c>
      <c r="I17" s="3">
        <v>16544</v>
      </c>
      <c r="J17" s="27"/>
    </row>
    <row r="18" spans="1:10" s="3" customFormat="1" ht="9">
      <c r="A18" s="38" t="s">
        <v>4</v>
      </c>
      <c r="B18" s="3">
        <v>54050</v>
      </c>
      <c r="C18" s="3">
        <v>417688</v>
      </c>
      <c r="E18" s="3">
        <v>34610</v>
      </c>
      <c r="F18" s="3">
        <v>284092</v>
      </c>
      <c r="H18" s="3">
        <v>88660</v>
      </c>
      <c r="I18" s="3">
        <v>701780</v>
      </c>
      <c r="J18" s="27"/>
    </row>
    <row r="19" spans="1:10" s="3" customFormat="1" ht="9">
      <c r="A19" s="38" t="s">
        <v>20</v>
      </c>
      <c r="B19" s="3">
        <v>6216</v>
      </c>
      <c r="C19" s="3">
        <v>25226</v>
      </c>
      <c r="E19" s="3">
        <v>3605</v>
      </c>
      <c r="F19" s="3">
        <v>10072</v>
      </c>
      <c r="H19" s="3">
        <v>9821</v>
      </c>
      <c r="I19" s="3">
        <v>35298</v>
      </c>
      <c r="J19" s="27"/>
    </row>
    <row r="20" spans="1:10" s="3" customFormat="1" ht="9">
      <c r="A20" s="38" t="s">
        <v>5</v>
      </c>
      <c r="B20" s="3">
        <v>32902</v>
      </c>
      <c r="C20" s="3">
        <v>258477</v>
      </c>
      <c r="E20" s="3">
        <v>21190</v>
      </c>
      <c r="F20" s="3">
        <v>119854</v>
      </c>
      <c r="H20" s="3">
        <v>54092</v>
      </c>
      <c r="I20" s="3">
        <v>378331</v>
      </c>
      <c r="J20" s="27"/>
    </row>
    <row r="21" spans="1:10" s="3" customFormat="1" ht="9">
      <c r="A21" s="38" t="s">
        <v>6</v>
      </c>
      <c r="B21" s="3">
        <v>2560</v>
      </c>
      <c r="C21" s="3">
        <v>17795</v>
      </c>
      <c r="E21" s="3">
        <v>1910</v>
      </c>
      <c r="F21" s="3">
        <v>19229</v>
      </c>
      <c r="H21" s="3">
        <v>4470</v>
      </c>
      <c r="I21" s="3">
        <v>37024</v>
      </c>
      <c r="J21" s="27"/>
    </row>
    <row r="22" spans="1:10" s="3" customFormat="1" ht="9">
      <c r="A22" s="38" t="s">
        <v>7</v>
      </c>
      <c r="B22" s="3">
        <v>2041</v>
      </c>
      <c r="C22" s="3">
        <v>16706</v>
      </c>
      <c r="E22" s="3">
        <v>6682</v>
      </c>
      <c r="F22" s="3">
        <v>24310</v>
      </c>
      <c r="H22" s="3">
        <v>8723</v>
      </c>
      <c r="I22" s="3">
        <v>41016</v>
      </c>
      <c r="J22" s="27"/>
    </row>
    <row r="23" spans="1:10" s="3" customFormat="1" ht="9">
      <c r="A23" s="38" t="s">
        <v>8</v>
      </c>
      <c r="B23" s="3">
        <v>46800</v>
      </c>
      <c r="C23" s="3">
        <v>250031</v>
      </c>
      <c r="E23" s="3">
        <v>10075</v>
      </c>
      <c r="F23" s="3">
        <v>25757</v>
      </c>
      <c r="H23" s="3">
        <v>56875</v>
      </c>
      <c r="I23" s="3">
        <v>275788</v>
      </c>
      <c r="J23" s="27"/>
    </row>
    <row r="24" spans="1:10" s="3" customFormat="1" ht="9">
      <c r="A24" s="38" t="s">
        <v>9</v>
      </c>
      <c r="B24" s="3">
        <v>4201</v>
      </c>
      <c r="C24" s="3">
        <v>35305</v>
      </c>
      <c r="E24" s="3">
        <v>5430</v>
      </c>
      <c r="F24" s="3">
        <v>13187</v>
      </c>
      <c r="H24" s="3">
        <v>9631</v>
      </c>
      <c r="I24" s="3">
        <v>48492</v>
      </c>
      <c r="J24" s="27"/>
    </row>
    <row r="25" spans="1:16" s="3" customFormat="1" ht="9">
      <c r="A25" s="38" t="s">
        <v>10</v>
      </c>
      <c r="B25" s="3">
        <v>143824</v>
      </c>
      <c r="C25" s="3">
        <v>873123</v>
      </c>
      <c r="E25" s="3">
        <v>24100</v>
      </c>
      <c r="F25" s="3">
        <v>72202</v>
      </c>
      <c r="H25" s="3">
        <v>167924</v>
      </c>
      <c r="I25" s="3">
        <v>945325</v>
      </c>
      <c r="J25" s="27"/>
      <c r="P25" s="54"/>
    </row>
    <row r="26" spans="1:10" s="3" customFormat="1" ht="9">
      <c r="A26" s="38" t="s">
        <v>11</v>
      </c>
      <c r="B26" s="3">
        <v>78040</v>
      </c>
      <c r="C26" s="3">
        <v>656170</v>
      </c>
      <c r="E26" s="3">
        <v>8860</v>
      </c>
      <c r="F26" s="3">
        <v>96000</v>
      </c>
      <c r="H26" s="3">
        <v>86900</v>
      </c>
      <c r="I26" s="3">
        <v>752170</v>
      </c>
      <c r="J26" s="27"/>
    </row>
    <row r="27" spans="1:10" s="3" customFormat="1" ht="9">
      <c r="A27" s="38" t="s">
        <v>58</v>
      </c>
      <c r="B27" s="3">
        <v>364</v>
      </c>
      <c r="C27" s="3">
        <v>1222</v>
      </c>
      <c r="E27" s="3">
        <v>22</v>
      </c>
      <c r="F27" s="3">
        <v>66</v>
      </c>
      <c r="H27" s="3">
        <v>386</v>
      </c>
      <c r="I27" s="3">
        <v>1288</v>
      </c>
      <c r="J27" s="27"/>
    </row>
    <row r="28" spans="1:16" s="3" customFormat="1" ht="9">
      <c r="A28" s="38" t="s">
        <v>12</v>
      </c>
      <c r="B28" s="3">
        <v>8397</v>
      </c>
      <c r="C28" s="3">
        <v>42696</v>
      </c>
      <c r="E28" s="3">
        <v>2433</v>
      </c>
      <c r="F28" s="3">
        <v>13670</v>
      </c>
      <c r="H28" s="3">
        <v>10830</v>
      </c>
      <c r="I28" s="3">
        <v>56366</v>
      </c>
      <c r="J28" s="27"/>
      <c r="P28" s="54"/>
    </row>
    <row r="29" spans="1:10" s="3" customFormat="1" ht="9" customHeight="1">
      <c r="A29" s="38" t="s">
        <v>13</v>
      </c>
      <c r="B29" s="3">
        <v>71950</v>
      </c>
      <c r="C29" s="3">
        <v>350536</v>
      </c>
      <c r="E29" s="3">
        <v>18850</v>
      </c>
      <c r="F29" s="3">
        <v>144867</v>
      </c>
      <c r="H29" s="3">
        <v>90800</v>
      </c>
      <c r="I29" s="3">
        <v>495403</v>
      </c>
      <c r="J29" s="27"/>
    </row>
    <row r="30" spans="1:10" s="3" customFormat="1" ht="9" customHeight="1">
      <c r="A30" s="38" t="s">
        <v>14</v>
      </c>
      <c r="B30" s="3">
        <v>9860</v>
      </c>
      <c r="C30" s="3">
        <v>62820</v>
      </c>
      <c r="E30" s="3">
        <v>3700</v>
      </c>
      <c r="F30" s="3">
        <v>15600</v>
      </c>
      <c r="H30" s="3">
        <v>13560</v>
      </c>
      <c r="I30" s="3">
        <v>78420</v>
      </c>
      <c r="J30" s="27"/>
    </row>
    <row r="31" spans="1:10" s="3" customFormat="1" ht="9" customHeight="1">
      <c r="A31" s="32" t="s">
        <v>15</v>
      </c>
      <c r="B31" s="7">
        <f>SUM(B10:B30)-B13</f>
        <v>499438</v>
      </c>
      <c r="C31" s="7">
        <f aca="true" t="shared" si="1" ref="C31:I31">SUM(C10:C30)-C13</f>
        <v>3156278</v>
      </c>
      <c r="D31" s="7"/>
      <c r="E31" s="7">
        <f t="shared" si="1"/>
        <v>180796</v>
      </c>
      <c r="F31" s="7">
        <f t="shared" si="1"/>
        <v>943129</v>
      </c>
      <c r="G31" s="7"/>
      <c r="H31" s="7">
        <f t="shared" si="1"/>
        <v>680234</v>
      </c>
      <c r="I31" s="7">
        <f t="shared" si="1"/>
        <v>4099407</v>
      </c>
      <c r="J31" s="27"/>
    </row>
    <row r="32" spans="1:10" s="3" customFormat="1" ht="9" customHeight="1">
      <c r="A32" s="32" t="s">
        <v>53</v>
      </c>
      <c r="B32" s="7">
        <f>SUM(B10:B19)-B13</f>
        <v>98499</v>
      </c>
      <c r="C32" s="7">
        <f>SUM(C10:C19)-C13</f>
        <v>591397</v>
      </c>
      <c r="D32" s="7"/>
      <c r="E32" s="7">
        <f>SUM(E10:E19)-E13</f>
        <v>77544</v>
      </c>
      <c r="F32" s="7">
        <f>SUM(F10:F19)-F13</f>
        <v>398387</v>
      </c>
      <c r="G32" s="7"/>
      <c r="H32" s="7">
        <f>SUM(H10:H19)-H13</f>
        <v>176043</v>
      </c>
      <c r="I32" s="7">
        <f>SUM(I10:I19)-I13</f>
        <v>989784</v>
      </c>
      <c r="J32" s="27"/>
    </row>
    <row r="33" spans="1:10" s="3" customFormat="1" ht="9" customHeight="1">
      <c r="A33" s="32" t="s">
        <v>52</v>
      </c>
      <c r="B33" s="7">
        <f>SUM(B20:B23)</f>
        <v>84303</v>
      </c>
      <c r="C33" s="7">
        <f>SUM(C20:C23)</f>
        <v>543009</v>
      </c>
      <c r="D33" s="7"/>
      <c r="E33" s="7">
        <f>SUM(E20:E23)</f>
        <v>39857</v>
      </c>
      <c r="F33" s="7">
        <f>SUM(F20:F23)</f>
        <v>189150</v>
      </c>
      <c r="G33" s="7"/>
      <c r="H33" s="7">
        <f>SUM(H20:H23)</f>
        <v>124160</v>
      </c>
      <c r="I33" s="7">
        <f>SUM(I20:I23)</f>
        <v>732159</v>
      </c>
      <c r="J33" s="27"/>
    </row>
    <row r="34" spans="1:14" s="3" customFormat="1" ht="9" customHeight="1">
      <c r="A34" s="32" t="s">
        <v>39</v>
      </c>
      <c r="B34" s="7">
        <f>SUM(B24:B30)</f>
        <v>316636</v>
      </c>
      <c r="C34" s="7">
        <f aca="true" t="shared" si="2" ref="C34:I34">SUM(C24:C30)</f>
        <v>2021872</v>
      </c>
      <c r="D34" s="7"/>
      <c r="E34" s="7">
        <f t="shared" si="2"/>
        <v>63395</v>
      </c>
      <c r="F34" s="7">
        <f t="shared" si="2"/>
        <v>355592</v>
      </c>
      <c r="G34" s="7"/>
      <c r="H34" s="7">
        <f t="shared" si="2"/>
        <v>380031</v>
      </c>
      <c r="I34" s="7">
        <f t="shared" si="2"/>
        <v>2377464</v>
      </c>
      <c r="N34" s="7"/>
    </row>
    <row r="35" spans="1:14" s="3" customFormat="1" ht="9" customHeight="1">
      <c r="A35" s="7"/>
      <c r="B35" s="7"/>
      <c r="C35" s="7"/>
      <c r="E35" s="7"/>
      <c r="F35" s="7"/>
      <c r="H35" s="7"/>
      <c r="I35" s="7"/>
      <c r="N35" s="7"/>
    </row>
    <row r="36" spans="1:16" s="3" customFormat="1" ht="12" customHeight="1">
      <c r="A36" s="97" t="s">
        <v>0</v>
      </c>
      <c r="B36" s="97"/>
      <c r="C36" s="97"/>
      <c r="D36" s="97"/>
      <c r="E36" s="97"/>
      <c r="F36" s="97"/>
      <c r="G36" s="97"/>
      <c r="H36" s="97"/>
      <c r="I36" s="97"/>
      <c r="J36" s="2"/>
      <c r="K36" s="2"/>
      <c r="L36" s="2"/>
      <c r="M36" s="2"/>
      <c r="N36" s="29"/>
      <c r="O36" s="2"/>
      <c r="P36" s="2"/>
    </row>
    <row r="37" spans="2:16" s="3" customFormat="1" ht="9" customHeight="1">
      <c r="B37" s="26"/>
      <c r="H37" s="58"/>
      <c r="I37" s="58"/>
      <c r="J37" s="2"/>
      <c r="K37" s="2"/>
      <c r="L37" s="2"/>
      <c r="M37" s="2"/>
      <c r="N37" s="29"/>
      <c r="O37" s="2"/>
      <c r="P37" s="2"/>
    </row>
    <row r="38" spans="1:16" ht="9" customHeight="1">
      <c r="A38" s="89" t="s">
        <v>3</v>
      </c>
      <c r="B38" s="65">
        <v>0</v>
      </c>
      <c r="C38" s="65">
        <v>0</v>
      </c>
      <c r="D38" s="56"/>
      <c r="E38" s="56">
        <v>50</v>
      </c>
      <c r="F38" s="56">
        <v>560</v>
      </c>
      <c r="G38" s="56"/>
      <c r="H38" s="63">
        <v>50</v>
      </c>
      <c r="I38" s="56">
        <v>560</v>
      </c>
      <c r="J38" s="64"/>
      <c r="K38" s="2"/>
      <c r="L38" s="2"/>
      <c r="M38" s="2"/>
      <c r="N38" s="2"/>
      <c r="O38" s="2"/>
      <c r="P38" s="2"/>
    </row>
    <row r="39" spans="1:16" ht="9" customHeight="1">
      <c r="A39" s="89" t="s">
        <v>17</v>
      </c>
      <c r="B39" s="56">
        <v>50</v>
      </c>
      <c r="C39" s="56">
        <v>1000</v>
      </c>
      <c r="D39" s="56"/>
      <c r="E39" s="56">
        <v>0</v>
      </c>
      <c r="F39" s="56">
        <v>0</v>
      </c>
      <c r="G39" s="56"/>
      <c r="H39" s="56">
        <v>50</v>
      </c>
      <c r="I39" s="56">
        <v>1000</v>
      </c>
      <c r="J39" s="2"/>
      <c r="K39" s="2"/>
      <c r="L39" s="2"/>
      <c r="M39" s="2"/>
      <c r="N39" s="2"/>
      <c r="O39" s="2"/>
      <c r="P39" s="2"/>
    </row>
    <row r="40" spans="1:16" ht="9" customHeight="1">
      <c r="A40" s="37" t="s">
        <v>40</v>
      </c>
      <c r="B40" s="56">
        <v>19</v>
      </c>
      <c r="C40" s="56">
        <v>190</v>
      </c>
      <c r="D40" s="56"/>
      <c r="E40" s="56">
        <v>0</v>
      </c>
      <c r="F40" s="56">
        <v>0</v>
      </c>
      <c r="G40" s="56"/>
      <c r="H40" s="56">
        <v>19</v>
      </c>
      <c r="I40" s="56">
        <v>190</v>
      </c>
      <c r="J40" s="2"/>
      <c r="K40" s="2"/>
      <c r="L40" s="2"/>
      <c r="M40" s="2"/>
      <c r="N40" s="2"/>
      <c r="O40" s="2"/>
      <c r="P40" s="2"/>
    </row>
    <row r="41" spans="1:16" ht="9" customHeight="1">
      <c r="A41" s="89" t="s">
        <v>4</v>
      </c>
      <c r="B41" s="56">
        <v>500</v>
      </c>
      <c r="C41" s="56">
        <v>10000</v>
      </c>
      <c r="D41" s="56"/>
      <c r="E41" s="56">
        <v>2600</v>
      </c>
      <c r="F41" s="56">
        <v>66200</v>
      </c>
      <c r="G41" s="56"/>
      <c r="H41" s="56">
        <v>3100</v>
      </c>
      <c r="I41" s="56">
        <v>76200</v>
      </c>
      <c r="J41" s="2"/>
      <c r="K41" s="2"/>
      <c r="L41" s="2"/>
      <c r="M41" s="2"/>
      <c r="N41" s="2"/>
      <c r="O41" s="2"/>
      <c r="P41" s="2"/>
    </row>
    <row r="42" spans="1:16" ht="9" customHeight="1">
      <c r="A42" s="89" t="s">
        <v>5</v>
      </c>
      <c r="B42" s="56">
        <v>270</v>
      </c>
      <c r="C42" s="56">
        <v>3900</v>
      </c>
      <c r="D42" s="56"/>
      <c r="E42" s="56">
        <v>620</v>
      </c>
      <c r="F42" s="56">
        <v>9675</v>
      </c>
      <c r="G42" s="56"/>
      <c r="H42" s="56">
        <v>890</v>
      </c>
      <c r="I42" s="56">
        <v>13575</v>
      </c>
      <c r="J42" s="2"/>
      <c r="K42" s="2"/>
      <c r="L42" s="2"/>
      <c r="M42" s="2"/>
      <c r="N42" s="2"/>
      <c r="O42" s="2"/>
      <c r="P42" s="2"/>
    </row>
    <row r="43" spans="1:16" ht="9" customHeight="1">
      <c r="A43" s="89" t="s">
        <v>6</v>
      </c>
      <c r="B43" s="56">
        <v>0</v>
      </c>
      <c r="C43" s="56">
        <v>0</v>
      </c>
      <c r="D43" s="56"/>
      <c r="E43" s="56">
        <v>60</v>
      </c>
      <c r="F43" s="56">
        <v>860</v>
      </c>
      <c r="G43" s="56"/>
      <c r="H43" s="56">
        <v>60</v>
      </c>
      <c r="I43" s="56">
        <v>860</v>
      </c>
      <c r="J43" s="2"/>
      <c r="K43" s="2"/>
      <c r="L43" s="2"/>
      <c r="M43" s="2"/>
      <c r="N43" s="2"/>
      <c r="O43" s="2"/>
      <c r="P43" s="2"/>
    </row>
    <row r="44" spans="1:18" s="30" customFormat="1" ht="9" customHeight="1">
      <c r="A44" s="89" t="s">
        <v>7</v>
      </c>
      <c r="B44" s="56">
        <v>50</v>
      </c>
      <c r="C44" s="56">
        <v>900</v>
      </c>
      <c r="D44" s="57"/>
      <c r="E44" s="56">
        <v>50</v>
      </c>
      <c r="F44" s="56">
        <v>750</v>
      </c>
      <c r="G44" s="57"/>
      <c r="H44" s="56">
        <v>100</v>
      </c>
      <c r="I44" s="56">
        <v>1650</v>
      </c>
      <c r="J44" s="2"/>
      <c r="K44" s="2"/>
      <c r="L44" s="2"/>
      <c r="M44" s="2"/>
      <c r="N44" s="2"/>
      <c r="O44" s="2"/>
      <c r="P44" s="2"/>
      <c r="Q44" s="55"/>
      <c r="R44" s="55"/>
    </row>
    <row r="45" spans="1:18" s="30" customFormat="1" ht="9" customHeight="1">
      <c r="A45" s="89" t="s">
        <v>8</v>
      </c>
      <c r="B45" s="56">
        <v>1100</v>
      </c>
      <c r="C45" s="56">
        <v>13000</v>
      </c>
      <c r="D45" s="57"/>
      <c r="E45" s="56">
        <v>450</v>
      </c>
      <c r="F45" s="56">
        <v>1220</v>
      </c>
      <c r="G45" s="57"/>
      <c r="H45" s="56">
        <v>1550</v>
      </c>
      <c r="I45" s="56">
        <v>14220</v>
      </c>
      <c r="J45" s="2"/>
      <c r="K45" s="2"/>
      <c r="L45" s="2"/>
      <c r="M45" s="2"/>
      <c r="N45" s="2"/>
      <c r="O45" s="2"/>
      <c r="P45" s="2"/>
      <c r="Q45" s="55"/>
      <c r="R45" s="55"/>
    </row>
    <row r="46" spans="1:18" s="30" customFormat="1" ht="9" customHeight="1">
      <c r="A46" s="89" t="s">
        <v>9</v>
      </c>
      <c r="B46" s="56">
        <v>100</v>
      </c>
      <c r="C46" s="56">
        <v>1690</v>
      </c>
      <c r="D46" s="57"/>
      <c r="E46" s="56">
        <v>100</v>
      </c>
      <c r="F46" s="56">
        <v>798</v>
      </c>
      <c r="G46" s="57"/>
      <c r="H46" s="56">
        <v>200</v>
      </c>
      <c r="I46" s="56">
        <v>2488</v>
      </c>
      <c r="J46" s="2"/>
      <c r="K46" s="2"/>
      <c r="L46" s="2"/>
      <c r="M46" s="2"/>
      <c r="N46" s="2"/>
      <c r="O46" s="2"/>
      <c r="P46" s="2"/>
      <c r="Q46" s="55"/>
      <c r="R46" s="55"/>
    </row>
    <row r="47" spans="1:18" s="30" customFormat="1" ht="9" customHeight="1">
      <c r="A47" s="89" t="s">
        <v>10</v>
      </c>
      <c r="B47" s="56">
        <v>700</v>
      </c>
      <c r="C47" s="56">
        <v>7200</v>
      </c>
      <c r="D47" s="57"/>
      <c r="E47" s="56">
        <v>700</v>
      </c>
      <c r="F47" s="56">
        <v>4400</v>
      </c>
      <c r="G47" s="57"/>
      <c r="H47" s="56">
        <v>1400</v>
      </c>
      <c r="I47" s="56">
        <v>11600</v>
      </c>
      <c r="J47" s="2"/>
      <c r="K47" s="2"/>
      <c r="L47" s="2"/>
      <c r="M47" s="2"/>
      <c r="N47" s="2"/>
      <c r="O47" s="2"/>
      <c r="P47" s="2"/>
      <c r="Q47" s="55"/>
      <c r="R47" s="55"/>
    </row>
    <row r="48" spans="1:16" ht="9" customHeight="1">
      <c r="A48" s="89" t="s">
        <v>11</v>
      </c>
      <c r="B48" s="56">
        <v>1700</v>
      </c>
      <c r="C48" s="56">
        <v>36100</v>
      </c>
      <c r="D48" s="36"/>
      <c r="E48" s="56">
        <v>25</v>
      </c>
      <c r="F48" s="56">
        <v>200</v>
      </c>
      <c r="G48" s="36"/>
      <c r="H48" s="56">
        <v>1725</v>
      </c>
      <c r="I48" s="56">
        <v>36300</v>
      </c>
      <c r="J48" s="2"/>
      <c r="K48" s="2"/>
      <c r="L48" s="2"/>
      <c r="M48" s="2"/>
      <c r="N48" s="2"/>
      <c r="O48" s="2"/>
      <c r="P48" s="2"/>
    </row>
    <row r="49" spans="1:16" ht="9" customHeight="1">
      <c r="A49" s="32" t="s">
        <v>15</v>
      </c>
      <c r="B49" s="57">
        <f>SUM(B38:B48)</f>
        <v>4489</v>
      </c>
      <c r="C49" s="57">
        <f>SUM(C38:C48)</f>
        <v>73980</v>
      </c>
      <c r="D49" s="62"/>
      <c r="E49" s="57">
        <f>SUM(E38:E48)</f>
        <v>4655</v>
      </c>
      <c r="F49" s="57">
        <f>SUM(F38:F48)</f>
        <v>84663</v>
      </c>
      <c r="G49" s="62"/>
      <c r="H49" s="57">
        <f>SUM(B49+E49)</f>
        <v>9144</v>
      </c>
      <c r="I49" s="57">
        <f>SUM(C49+F49)</f>
        <v>158643</v>
      </c>
      <c r="J49" s="2"/>
      <c r="K49" s="2"/>
      <c r="L49" s="2"/>
      <c r="M49" s="2"/>
      <c r="N49" s="2"/>
      <c r="O49" s="2"/>
      <c r="P49" s="2"/>
    </row>
    <row r="50" spans="1:16" ht="9" customHeight="1">
      <c r="A50" s="32" t="s">
        <v>53</v>
      </c>
      <c r="B50" s="57">
        <f>SUM(B38:B41)</f>
        <v>569</v>
      </c>
      <c r="C50" s="57">
        <f>SUM(C38:C41)</f>
        <v>11190</v>
      </c>
      <c r="D50" s="62"/>
      <c r="E50" s="57">
        <f>SUM(E38:E41)</f>
        <v>2650</v>
      </c>
      <c r="F50" s="57">
        <f>SUM(F38:F41)</f>
        <v>66760</v>
      </c>
      <c r="G50" s="62"/>
      <c r="H50" s="57">
        <f>SUM(B50+E50)</f>
        <v>3219</v>
      </c>
      <c r="I50" s="57">
        <f>SUM(C50+F50)</f>
        <v>77950</v>
      </c>
      <c r="J50" s="2"/>
      <c r="K50" s="2"/>
      <c r="L50" s="2"/>
      <c r="M50" s="2"/>
      <c r="N50" s="2"/>
      <c r="O50" s="2"/>
      <c r="P50" s="2"/>
    </row>
    <row r="51" spans="1:16" ht="9" customHeight="1">
      <c r="A51" s="32" t="s">
        <v>52</v>
      </c>
      <c r="B51" s="57">
        <f>SUM(B42:B45)</f>
        <v>1420</v>
      </c>
      <c r="C51" s="57">
        <f>SUM(C42:C45)</f>
        <v>17800</v>
      </c>
      <c r="D51" s="62"/>
      <c r="E51" s="57">
        <f>SUM(E42:E45)</f>
        <v>1180</v>
      </c>
      <c r="F51" s="57">
        <f>SUM(F42:F45)</f>
        <v>12505</v>
      </c>
      <c r="G51" s="62"/>
      <c r="H51" s="57">
        <f>SUM(H42:H45)</f>
        <v>2600</v>
      </c>
      <c r="I51" s="57">
        <f>SUM(I42:I45)</f>
        <v>30305</v>
      </c>
      <c r="J51" s="2"/>
      <c r="K51" s="2"/>
      <c r="L51" s="2"/>
      <c r="M51" s="2"/>
      <c r="N51" s="2"/>
      <c r="O51" s="2"/>
      <c r="P51" s="2"/>
    </row>
    <row r="52" spans="1:16" ht="9" customHeight="1">
      <c r="A52" s="32" t="s">
        <v>39</v>
      </c>
      <c r="B52" s="57">
        <f>SUM(B46:B48)</f>
        <v>2500</v>
      </c>
      <c r="C52" s="57">
        <f>SUM(C46:C48)</f>
        <v>44990</v>
      </c>
      <c r="D52" s="62"/>
      <c r="E52" s="57">
        <f>SUM(E46:E48)</f>
        <v>825</v>
      </c>
      <c r="F52" s="57">
        <f>SUM(F46:F48)</f>
        <v>5398</v>
      </c>
      <c r="G52" s="62"/>
      <c r="H52" s="57">
        <f>SUM(H46:H48)</f>
        <v>3325</v>
      </c>
      <c r="I52" s="57">
        <f>SUM(I46:I48)</f>
        <v>50388</v>
      </c>
      <c r="J52" s="2"/>
      <c r="K52" s="2"/>
      <c r="L52" s="2"/>
      <c r="M52" s="2"/>
      <c r="N52" s="2"/>
      <c r="O52" s="2"/>
      <c r="P52" s="2"/>
    </row>
    <row r="53" spans="1:16" ht="9" customHeight="1">
      <c r="A53" s="19"/>
      <c r="B53" s="19"/>
      <c r="C53" s="19"/>
      <c r="D53" s="19"/>
      <c r="E53" s="19"/>
      <c r="F53" s="19"/>
      <c r="G53" s="19"/>
      <c r="H53" s="59"/>
      <c r="I53" s="59"/>
      <c r="J53" s="2"/>
      <c r="K53" s="2"/>
      <c r="L53" s="2"/>
      <c r="M53" s="2"/>
      <c r="N53" s="2"/>
      <c r="O53" s="2"/>
      <c r="P53" s="2"/>
    </row>
  </sheetData>
  <mergeCells count="7">
    <mergeCell ref="K9:P9"/>
    <mergeCell ref="A36:I36"/>
    <mergeCell ref="A8:I8"/>
    <mergeCell ref="B5:C5"/>
    <mergeCell ref="E5:F5"/>
    <mergeCell ref="A5:A6"/>
    <mergeCell ref="H5:I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63"/>
  <sheetViews>
    <sheetView workbookViewId="0" topLeftCell="A1">
      <selection activeCell="J6" sqref="J6"/>
    </sheetView>
  </sheetViews>
  <sheetFormatPr defaultColWidth="9.140625" defaultRowHeight="12.75"/>
  <cols>
    <col min="1" max="1" width="17.8515625" style="20" customWidth="1"/>
    <col min="2" max="2" width="9.57421875" style="20" customWidth="1"/>
    <col min="3" max="3" width="9.00390625" style="20" customWidth="1"/>
    <col min="4" max="4" width="2.140625" style="20" customWidth="1"/>
    <col min="5" max="5" width="9.28125" style="20" customWidth="1"/>
    <col min="6" max="6" width="9.00390625" style="20" customWidth="1"/>
    <col min="7" max="7" width="2.140625" style="20" customWidth="1"/>
    <col min="8" max="9" width="9.42187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61</v>
      </c>
    </row>
    <row r="3" s="18" customFormat="1" ht="12.75">
      <c r="A3" s="17" t="s">
        <v>64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50</v>
      </c>
      <c r="C5" s="96"/>
      <c r="D5" s="22"/>
      <c r="E5" s="96" t="s">
        <v>49</v>
      </c>
      <c r="F5" s="96"/>
      <c r="G5" s="23"/>
      <c r="H5" s="96" t="s">
        <v>51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 customHeight="1">
      <c r="A7" s="6"/>
      <c r="B7" s="35"/>
      <c r="C7" s="35"/>
      <c r="D7" s="36"/>
      <c r="E7" s="35"/>
      <c r="F7" s="35"/>
      <c r="G7" s="35"/>
      <c r="H7" s="35"/>
      <c r="I7" s="35"/>
    </row>
    <row r="8" spans="1:9" s="3" customFormat="1" ht="21" customHeight="1">
      <c r="A8" s="93" t="s">
        <v>35</v>
      </c>
      <c r="B8" s="93"/>
      <c r="C8" s="93"/>
      <c r="D8" s="93"/>
      <c r="E8" s="93"/>
      <c r="F8" s="93"/>
      <c r="G8" s="93"/>
      <c r="H8" s="93"/>
      <c r="I8" s="93"/>
    </row>
    <row r="9" spans="1:9" s="3" customFormat="1" ht="9" customHeight="1">
      <c r="A9" s="27" t="s">
        <v>2</v>
      </c>
      <c r="B9" s="2">
        <v>75</v>
      </c>
      <c r="C9" s="2">
        <v>412</v>
      </c>
      <c r="D9" s="2"/>
      <c r="E9" s="28">
        <v>60</v>
      </c>
      <c r="F9" s="28">
        <v>300</v>
      </c>
      <c r="G9" s="2"/>
      <c r="H9" s="2">
        <v>135</v>
      </c>
      <c r="I9" s="2">
        <v>712</v>
      </c>
    </row>
    <row r="10" spans="1:9" s="3" customFormat="1" ht="9" customHeight="1">
      <c r="A10" s="27" t="s">
        <v>45</v>
      </c>
      <c r="B10" s="2">
        <v>6</v>
      </c>
      <c r="C10" s="2">
        <v>30</v>
      </c>
      <c r="D10" s="2"/>
      <c r="E10" s="28">
        <v>0</v>
      </c>
      <c r="F10" s="28">
        <v>0</v>
      </c>
      <c r="G10" s="2"/>
      <c r="H10" s="2">
        <v>6</v>
      </c>
      <c r="I10" s="2">
        <v>30</v>
      </c>
    </row>
    <row r="11" spans="1:9" s="3" customFormat="1" ht="9" customHeight="1">
      <c r="A11" s="27" t="s">
        <v>3</v>
      </c>
      <c r="B11" s="2">
        <v>301</v>
      </c>
      <c r="C11" s="2">
        <v>992</v>
      </c>
      <c r="D11" s="2"/>
      <c r="E11" s="28">
        <v>0</v>
      </c>
      <c r="F11" s="28">
        <v>0</v>
      </c>
      <c r="G11" s="2"/>
      <c r="H11" s="2">
        <v>301</v>
      </c>
      <c r="I11" s="2">
        <v>992</v>
      </c>
    </row>
    <row r="12" spans="1:9" s="3" customFormat="1" ht="9" customHeight="1">
      <c r="A12" s="27" t="s">
        <v>17</v>
      </c>
      <c r="B12" s="2">
        <v>540</v>
      </c>
      <c r="C12" s="2">
        <v>840</v>
      </c>
      <c r="D12" s="2"/>
      <c r="E12" s="28">
        <v>0</v>
      </c>
      <c r="F12" s="28">
        <v>0</v>
      </c>
      <c r="G12" s="2"/>
      <c r="H12" s="2">
        <v>540</v>
      </c>
      <c r="I12" s="2">
        <v>840</v>
      </c>
    </row>
    <row r="13" spans="1:9" s="3" customFormat="1" ht="9" customHeight="1">
      <c r="A13" s="37" t="s">
        <v>41</v>
      </c>
      <c r="B13" s="2">
        <v>1</v>
      </c>
      <c r="C13" s="2">
        <v>4</v>
      </c>
      <c r="D13" s="2"/>
      <c r="E13" s="28">
        <v>0</v>
      </c>
      <c r="F13" s="28">
        <v>0</v>
      </c>
      <c r="G13" s="2"/>
      <c r="H13" s="2">
        <v>1</v>
      </c>
      <c r="I13" s="2">
        <v>4</v>
      </c>
    </row>
    <row r="14" spans="1:9" s="3" customFormat="1" ht="9" customHeight="1">
      <c r="A14" s="27" t="s">
        <v>4</v>
      </c>
      <c r="B14" s="2">
        <v>1850</v>
      </c>
      <c r="C14" s="2">
        <v>10741</v>
      </c>
      <c r="D14" s="2"/>
      <c r="E14" s="28">
        <v>0</v>
      </c>
      <c r="F14" s="28">
        <v>0</v>
      </c>
      <c r="G14" s="2"/>
      <c r="H14" s="2">
        <v>1850</v>
      </c>
      <c r="I14" s="2">
        <v>10741</v>
      </c>
    </row>
    <row r="15" spans="1:9" s="3" customFormat="1" ht="9" customHeight="1">
      <c r="A15" s="37" t="s">
        <v>5</v>
      </c>
      <c r="B15" s="2">
        <v>20</v>
      </c>
      <c r="C15" s="2">
        <v>10</v>
      </c>
      <c r="D15" s="2"/>
      <c r="E15" s="28">
        <v>30</v>
      </c>
      <c r="F15" s="28">
        <v>8</v>
      </c>
      <c r="G15" s="2"/>
      <c r="H15" s="2">
        <v>50</v>
      </c>
      <c r="I15" s="2">
        <v>18</v>
      </c>
    </row>
    <row r="16" spans="1:9" s="3" customFormat="1" ht="9" customHeight="1">
      <c r="A16" s="27" t="s">
        <v>8</v>
      </c>
      <c r="B16" s="2">
        <v>1220</v>
      </c>
      <c r="C16" s="2">
        <v>4928</v>
      </c>
      <c r="D16" s="2"/>
      <c r="E16" s="28">
        <v>0</v>
      </c>
      <c r="F16" s="28">
        <v>0</v>
      </c>
      <c r="G16" s="2"/>
      <c r="H16" s="2">
        <v>1220</v>
      </c>
      <c r="I16" s="2">
        <v>4928</v>
      </c>
    </row>
    <row r="17" spans="1:9" s="3" customFormat="1" ht="9" customHeight="1">
      <c r="A17" s="27" t="s">
        <v>10</v>
      </c>
      <c r="B17" s="2">
        <v>200</v>
      </c>
      <c r="C17" s="2">
        <v>1200</v>
      </c>
      <c r="D17" s="2"/>
      <c r="E17" s="28">
        <v>0</v>
      </c>
      <c r="F17" s="28">
        <v>0</v>
      </c>
      <c r="G17" s="2"/>
      <c r="H17" s="2">
        <v>200</v>
      </c>
      <c r="I17" s="2">
        <v>1200</v>
      </c>
    </row>
    <row r="18" spans="1:9" s="3" customFormat="1" ht="9" customHeight="1">
      <c r="A18" s="27" t="s">
        <v>12</v>
      </c>
      <c r="B18" s="2">
        <v>2</v>
      </c>
      <c r="C18" s="2">
        <v>8</v>
      </c>
      <c r="D18" s="2"/>
      <c r="E18" s="28">
        <v>0</v>
      </c>
      <c r="F18" s="28">
        <v>0</v>
      </c>
      <c r="G18" s="2"/>
      <c r="H18" s="2">
        <v>2</v>
      </c>
      <c r="I18" s="2">
        <v>8</v>
      </c>
    </row>
    <row r="19" spans="1:9" s="3" customFormat="1" ht="9" customHeight="1">
      <c r="A19" s="27" t="s">
        <v>14</v>
      </c>
      <c r="B19" s="2">
        <v>5</v>
      </c>
      <c r="C19" s="2">
        <v>30</v>
      </c>
      <c r="D19" s="2"/>
      <c r="E19" s="28">
        <v>0</v>
      </c>
      <c r="F19" s="28">
        <v>0</v>
      </c>
      <c r="G19" s="2"/>
      <c r="H19" s="2">
        <v>5</v>
      </c>
      <c r="I19" s="2">
        <v>30</v>
      </c>
    </row>
    <row r="20" spans="1:9" s="3" customFormat="1" ht="9" customHeight="1">
      <c r="A20" s="32" t="s">
        <v>15</v>
      </c>
      <c r="B20" s="29">
        <f>SUM(B9:B19)</f>
        <v>4220</v>
      </c>
      <c r="C20" s="29">
        <f>SUM(C9:C19)</f>
        <v>19195</v>
      </c>
      <c r="D20" s="29"/>
      <c r="E20" s="29">
        <f>SUM(E9:E19)</f>
        <v>90</v>
      </c>
      <c r="F20" s="29">
        <f>SUM(F9:F19)</f>
        <v>308</v>
      </c>
      <c r="G20" s="29"/>
      <c r="H20" s="29">
        <f>SUM(H9:H19)</f>
        <v>4310</v>
      </c>
      <c r="I20" s="29">
        <f>SUM(I9:I19)</f>
        <v>19503</v>
      </c>
    </row>
    <row r="21" spans="1:9" s="3" customFormat="1" ht="9" customHeight="1">
      <c r="A21" s="32" t="s">
        <v>53</v>
      </c>
      <c r="B21" s="29">
        <f>SUM(B9:B14)</f>
        <v>2773</v>
      </c>
      <c r="C21" s="29">
        <f>SUM(C9:C14)</f>
        <v>13019</v>
      </c>
      <c r="D21" s="29"/>
      <c r="E21" s="29">
        <f>SUM(E9:E14)</f>
        <v>60</v>
      </c>
      <c r="F21" s="29">
        <f>SUM(F9:F14)</f>
        <v>300</v>
      </c>
      <c r="G21" s="29"/>
      <c r="H21" s="29">
        <f>SUM(H9:H14)</f>
        <v>2833</v>
      </c>
      <c r="I21" s="29">
        <f>SUM(I9:I14)</f>
        <v>13319</v>
      </c>
    </row>
    <row r="22" spans="1:9" s="3" customFormat="1" ht="9" customHeight="1">
      <c r="A22" s="32" t="s">
        <v>52</v>
      </c>
      <c r="B22" s="29">
        <f>SUM(B15:B16)</f>
        <v>1240</v>
      </c>
      <c r="C22" s="29">
        <f aca="true" t="shared" si="0" ref="C22:I22">SUM(C15:C16)</f>
        <v>4938</v>
      </c>
      <c r="D22" s="29"/>
      <c r="E22" s="29">
        <f t="shared" si="0"/>
        <v>30</v>
      </c>
      <c r="F22" s="29">
        <f t="shared" si="0"/>
        <v>8</v>
      </c>
      <c r="G22" s="29"/>
      <c r="H22" s="29">
        <f t="shared" si="0"/>
        <v>1270</v>
      </c>
      <c r="I22" s="29">
        <f t="shared" si="0"/>
        <v>4946</v>
      </c>
    </row>
    <row r="23" spans="1:9" s="3" customFormat="1" ht="9" customHeight="1">
      <c r="A23" s="32" t="s">
        <v>39</v>
      </c>
      <c r="B23" s="29">
        <f>SUM(B17:B19)</f>
        <v>207</v>
      </c>
      <c r="C23" s="29">
        <f>SUM(C17:C19)</f>
        <v>1238</v>
      </c>
      <c r="D23" s="29"/>
      <c r="E23" s="29">
        <f>SUM(E17:E19)</f>
        <v>0</v>
      </c>
      <c r="F23" s="29">
        <f>SUM(F17:F19)</f>
        <v>0</v>
      </c>
      <c r="G23" s="29"/>
      <c r="H23" s="29">
        <f>SUM(H17:H19)</f>
        <v>207</v>
      </c>
      <c r="I23" s="29">
        <f>SUM(I17:I19)</f>
        <v>1238</v>
      </c>
    </row>
    <row r="24" spans="1:9" s="3" customFormat="1" ht="9" customHeight="1">
      <c r="A24" s="27"/>
      <c r="B24" s="2"/>
      <c r="C24" s="2"/>
      <c r="D24" s="2"/>
      <c r="E24" s="2"/>
      <c r="F24" s="2"/>
      <c r="G24" s="2"/>
      <c r="H24" s="2"/>
      <c r="I24" s="2"/>
    </row>
    <row r="25" spans="1:9" s="3" customFormat="1" ht="23.2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</row>
    <row r="26" spans="1:9" s="3" customFormat="1" ht="9" customHeight="1">
      <c r="A26" s="27" t="s">
        <v>45</v>
      </c>
      <c r="B26" s="2">
        <v>6</v>
      </c>
      <c r="C26" s="2">
        <v>30</v>
      </c>
      <c r="D26" s="2"/>
      <c r="E26" s="3">
        <v>0</v>
      </c>
      <c r="F26" s="3">
        <v>0</v>
      </c>
      <c r="G26" s="2"/>
      <c r="H26" s="2">
        <v>6</v>
      </c>
      <c r="I26" s="2">
        <v>30</v>
      </c>
    </row>
    <row r="27" spans="1:9" s="3" customFormat="1" ht="9" customHeight="1">
      <c r="A27" s="27" t="s">
        <v>3</v>
      </c>
      <c r="B27" s="2">
        <v>171</v>
      </c>
      <c r="C27" s="2">
        <v>797</v>
      </c>
      <c r="D27" s="2"/>
      <c r="E27" s="3">
        <v>0</v>
      </c>
      <c r="F27" s="3">
        <v>0</v>
      </c>
      <c r="G27" s="2"/>
      <c r="H27" s="2">
        <v>171</v>
      </c>
      <c r="I27" s="2">
        <v>797</v>
      </c>
    </row>
    <row r="28" spans="1:9" s="3" customFormat="1" ht="9" customHeight="1">
      <c r="A28" s="27" t="s">
        <v>17</v>
      </c>
      <c r="B28" s="2">
        <v>500</v>
      </c>
      <c r="C28" s="2">
        <v>800</v>
      </c>
      <c r="D28" s="2"/>
      <c r="E28" s="3">
        <v>0</v>
      </c>
      <c r="F28" s="3">
        <v>0</v>
      </c>
      <c r="G28" s="2"/>
      <c r="H28" s="2">
        <v>500</v>
      </c>
      <c r="I28" s="2">
        <v>800</v>
      </c>
    </row>
    <row r="29" spans="1:9" s="3" customFormat="1" ht="9" customHeight="1">
      <c r="A29" s="27" t="s">
        <v>4</v>
      </c>
      <c r="B29" s="2">
        <v>1300</v>
      </c>
      <c r="C29" s="2">
        <v>7350</v>
      </c>
      <c r="D29" s="2"/>
      <c r="E29" s="3">
        <v>0</v>
      </c>
      <c r="F29" s="3">
        <v>0</v>
      </c>
      <c r="G29" s="2"/>
      <c r="H29" s="2">
        <v>1300</v>
      </c>
      <c r="I29" s="2">
        <v>7350</v>
      </c>
    </row>
    <row r="30" spans="1:9" s="3" customFormat="1" ht="9" customHeight="1">
      <c r="A30" s="37" t="s">
        <v>5</v>
      </c>
      <c r="B30" s="2">
        <v>0</v>
      </c>
      <c r="C30" s="2">
        <v>0</v>
      </c>
      <c r="D30" s="2"/>
      <c r="E30" s="3">
        <v>30</v>
      </c>
      <c r="F30" s="3">
        <v>8</v>
      </c>
      <c r="G30" s="2"/>
      <c r="H30" s="2">
        <v>30</v>
      </c>
      <c r="I30" s="2">
        <v>8</v>
      </c>
    </row>
    <row r="31" spans="1:9" s="3" customFormat="1" ht="9" customHeight="1">
      <c r="A31" s="27" t="s">
        <v>8</v>
      </c>
      <c r="B31" s="2">
        <v>1110</v>
      </c>
      <c r="C31" s="2">
        <v>4515</v>
      </c>
      <c r="D31" s="2"/>
      <c r="E31" s="3">
        <v>0</v>
      </c>
      <c r="F31" s="3">
        <v>0</v>
      </c>
      <c r="G31" s="2"/>
      <c r="H31" s="2">
        <v>1110</v>
      </c>
      <c r="I31" s="2">
        <v>4515</v>
      </c>
    </row>
    <row r="32" spans="1:9" s="3" customFormat="1" ht="9" customHeight="1">
      <c r="A32" s="32" t="s">
        <v>15</v>
      </c>
      <c r="B32" s="29">
        <f>SUM(B26:B31)</f>
        <v>3087</v>
      </c>
      <c r="C32" s="29">
        <f aca="true" t="shared" si="1" ref="C32:I32">SUM(C26:C31)</f>
        <v>13492</v>
      </c>
      <c r="D32" s="29"/>
      <c r="E32" s="29">
        <f t="shared" si="1"/>
        <v>30</v>
      </c>
      <c r="F32" s="29">
        <f t="shared" si="1"/>
        <v>8</v>
      </c>
      <c r="G32" s="29"/>
      <c r="H32" s="29">
        <f t="shared" si="1"/>
        <v>3117</v>
      </c>
      <c r="I32" s="29">
        <f t="shared" si="1"/>
        <v>13500</v>
      </c>
    </row>
    <row r="33" spans="1:9" s="3" customFormat="1" ht="9" customHeight="1">
      <c r="A33" s="32" t="s">
        <v>53</v>
      </c>
      <c r="B33" s="29">
        <f>SUM(B26:B29)</f>
        <v>1977</v>
      </c>
      <c r="C33" s="29">
        <f aca="true" t="shared" si="2" ref="C33:I33">SUM(C26:C29)</f>
        <v>8977</v>
      </c>
      <c r="D33" s="29"/>
      <c r="E33" s="29">
        <f t="shared" si="2"/>
        <v>0</v>
      </c>
      <c r="F33" s="29">
        <f t="shared" si="2"/>
        <v>0</v>
      </c>
      <c r="G33" s="29"/>
      <c r="H33" s="29">
        <f t="shared" si="2"/>
        <v>1977</v>
      </c>
      <c r="I33" s="29">
        <f t="shared" si="2"/>
        <v>8977</v>
      </c>
    </row>
    <row r="34" spans="1:9" s="3" customFormat="1" ht="9" customHeight="1">
      <c r="A34" s="32" t="s">
        <v>52</v>
      </c>
      <c r="B34" s="29">
        <f>SUM(B30:B31)</f>
        <v>1110</v>
      </c>
      <c r="C34" s="29">
        <f aca="true" t="shared" si="3" ref="C34:I34">SUM(C30:C31)</f>
        <v>4515</v>
      </c>
      <c r="D34" s="29"/>
      <c r="E34" s="29">
        <f t="shared" si="3"/>
        <v>30</v>
      </c>
      <c r="F34" s="29">
        <f t="shared" si="3"/>
        <v>8</v>
      </c>
      <c r="G34" s="29"/>
      <c r="H34" s="29">
        <f t="shared" si="3"/>
        <v>1140</v>
      </c>
      <c r="I34" s="29">
        <f t="shared" si="3"/>
        <v>4523</v>
      </c>
    </row>
    <row r="35" spans="1:9" s="3" customFormat="1" ht="9" customHeight="1">
      <c r="A35" s="32" t="s">
        <v>39</v>
      </c>
      <c r="B35" s="29">
        <v>0</v>
      </c>
      <c r="C35" s="29">
        <v>0</v>
      </c>
      <c r="D35" s="29"/>
      <c r="E35" s="29">
        <v>0</v>
      </c>
      <c r="F35" s="29">
        <v>0</v>
      </c>
      <c r="G35" s="29"/>
      <c r="H35" s="29">
        <v>0</v>
      </c>
      <c r="I35" s="29">
        <v>0</v>
      </c>
    </row>
    <row r="36" spans="2:9" s="3" customFormat="1" ht="9" customHeight="1">
      <c r="B36" s="2"/>
      <c r="C36" s="2"/>
      <c r="D36" s="2"/>
      <c r="E36" s="2"/>
      <c r="F36" s="2"/>
      <c r="G36" s="2"/>
      <c r="H36" s="2"/>
      <c r="I36" s="2"/>
    </row>
    <row r="37" spans="1:9" s="10" customFormat="1" ht="27.75" customHeight="1">
      <c r="A37" s="93" t="s">
        <v>37</v>
      </c>
      <c r="B37" s="93"/>
      <c r="C37" s="93"/>
      <c r="D37" s="93"/>
      <c r="E37" s="93"/>
      <c r="F37" s="93"/>
      <c r="G37" s="93"/>
      <c r="H37" s="93"/>
      <c r="I37" s="93"/>
    </row>
    <row r="38" spans="1:9" s="10" customFormat="1" ht="9">
      <c r="A38" s="27" t="s">
        <v>2</v>
      </c>
      <c r="B38" s="2">
        <v>75</v>
      </c>
      <c r="C38" s="2">
        <v>412</v>
      </c>
      <c r="D38" s="2"/>
      <c r="E38" s="3">
        <v>60</v>
      </c>
      <c r="F38" s="3">
        <v>300</v>
      </c>
      <c r="G38" s="2"/>
      <c r="H38" s="2">
        <v>135</v>
      </c>
      <c r="I38" s="2">
        <v>712</v>
      </c>
    </row>
    <row r="39" spans="1:9" s="10" customFormat="1" ht="9">
      <c r="A39" s="27" t="s">
        <v>3</v>
      </c>
      <c r="B39" s="2">
        <v>130</v>
      </c>
      <c r="C39" s="2">
        <v>195</v>
      </c>
      <c r="D39" s="2"/>
      <c r="E39" s="3">
        <v>0</v>
      </c>
      <c r="F39" s="3">
        <v>0</v>
      </c>
      <c r="G39" s="2"/>
      <c r="H39" s="2">
        <v>130</v>
      </c>
      <c r="I39" s="2">
        <v>195</v>
      </c>
    </row>
    <row r="40" spans="1:9" s="10" customFormat="1" ht="9">
      <c r="A40" s="27" t="s">
        <v>17</v>
      </c>
      <c r="B40" s="2">
        <v>40</v>
      </c>
      <c r="C40" s="2">
        <v>40</v>
      </c>
      <c r="D40" s="2"/>
      <c r="E40" s="3">
        <v>0</v>
      </c>
      <c r="F40" s="3">
        <v>0</v>
      </c>
      <c r="G40" s="2"/>
      <c r="H40" s="2">
        <v>40</v>
      </c>
      <c r="I40" s="2">
        <v>40</v>
      </c>
    </row>
    <row r="41" spans="1:9" s="10" customFormat="1" ht="9">
      <c r="A41" s="37" t="s">
        <v>41</v>
      </c>
      <c r="B41" s="2">
        <v>1</v>
      </c>
      <c r="C41" s="2">
        <v>4</v>
      </c>
      <c r="D41" s="2"/>
      <c r="E41" s="3">
        <v>0</v>
      </c>
      <c r="F41" s="3">
        <v>0</v>
      </c>
      <c r="G41" s="2"/>
      <c r="H41" s="2">
        <v>1</v>
      </c>
      <c r="I41" s="2">
        <v>4</v>
      </c>
    </row>
    <row r="42" spans="1:9" s="10" customFormat="1" ht="9">
      <c r="A42" s="27" t="s">
        <v>4</v>
      </c>
      <c r="B42" s="2">
        <v>550</v>
      </c>
      <c r="C42" s="2">
        <v>3391</v>
      </c>
      <c r="D42" s="2"/>
      <c r="E42" s="3">
        <v>0</v>
      </c>
      <c r="F42" s="3">
        <v>0</v>
      </c>
      <c r="G42" s="2"/>
      <c r="H42" s="2">
        <v>550</v>
      </c>
      <c r="I42" s="2">
        <v>3391</v>
      </c>
    </row>
    <row r="43" spans="1:9" s="10" customFormat="1" ht="9">
      <c r="A43" s="27" t="s">
        <v>5</v>
      </c>
      <c r="B43" s="2">
        <v>20</v>
      </c>
      <c r="C43" s="2">
        <v>10</v>
      </c>
      <c r="D43" s="2"/>
      <c r="E43" s="3">
        <v>0</v>
      </c>
      <c r="F43" s="3">
        <v>0</v>
      </c>
      <c r="G43" s="2"/>
      <c r="H43" s="2">
        <v>20</v>
      </c>
      <c r="I43" s="2">
        <v>10</v>
      </c>
    </row>
    <row r="44" spans="1:9" ht="9" customHeight="1">
      <c r="A44" s="27" t="s">
        <v>8</v>
      </c>
      <c r="B44" s="2">
        <v>110</v>
      </c>
      <c r="C44" s="2">
        <v>413</v>
      </c>
      <c r="D44" s="2"/>
      <c r="E44" s="3">
        <v>0</v>
      </c>
      <c r="F44" s="3">
        <v>0</v>
      </c>
      <c r="G44" s="2"/>
      <c r="H44" s="2">
        <v>110</v>
      </c>
      <c r="I44" s="2">
        <v>413</v>
      </c>
    </row>
    <row r="45" spans="1:9" ht="9" customHeight="1">
      <c r="A45" s="27" t="s">
        <v>10</v>
      </c>
      <c r="B45" s="2">
        <v>200</v>
      </c>
      <c r="C45" s="2">
        <v>1200</v>
      </c>
      <c r="D45" s="2"/>
      <c r="E45" s="3">
        <v>0</v>
      </c>
      <c r="F45" s="3">
        <v>0</v>
      </c>
      <c r="G45" s="2"/>
      <c r="H45" s="2">
        <v>200</v>
      </c>
      <c r="I45" s="2">
        <v>1200</v>
      </c>
    </row>
    <row r="46" spans="1:9" ht="9" customHeight="1">
      <c r="A46" s="27" t="s">
        <v>12</v>
      </c>
      <c r="B46" s="2">
        <v>2</v>
      </c>
      <c r="C46" s="2">
        <v>8</v>
      </c>
      <c r="D46" s="2"/>
      <c r="E46" s="3">
        <v>0</v>
      </c>
      <c r="F46" s="3">
        <v>0</v>
      </c>
      <c r="G46" s="2"/>
      <c r="H46" s="2">
        <v>2</v>
      </c>
      <c r="I46" s="2">
        <v>8</v>
      </c>
    </row>
    <row r="47" spans="1:9" ht="9" customHeight="1">
      <c r="A47" s="27" t="s">
        <v>14</v>
      </c>
      <c r="B47" s="2">
        <v>5</v>
      </c>
      <c r="C47" s="2">
        <v>30</v>
      </c>
      <c r="D47" s="2"/>
      <c r="E47" s="3">
        <v>0</v>
      </c>
      <c r="F47" s="3">
        <v>0</v>
      </c>
      <c r="G47" s="2"/>
      <c r="H47" s="2">
        <v>5</v>
      </c>
      <c r="I47" s="2">
        <v>30</v>
      </c>
    </row>
    <row r="48" spans="1:9" ht="9" customHeight="1">
      <c r="A48" s="32" t="s">
        <v>15</v>
      </c>
      <c r="B48" s="29">
        <f>SUM(B38:B47)</f>
        <v>1133</v>
      </c>
      <c r="C48" s="29">
        <f>SUM(C38:C47)</f>
        <v>5703</v>
      </c>
      <c r="D48" s="29"/>
      <c r="E48" s="29">
        <f>SUM(E38:E47)</f>
        <v>60</v>
      </c>
      <c r="F48" s="29">
        <f>SUM(F38:F47)</f>
        <v>300</v>
      </c>
      <c r="G48" s="29"/>
      <c r="H48" s="29">
        <f>SUM(H38:H47)</f>
        <v>1193</v>
      </c>
      <c r="I48" s="29">
        <f>SUM(I38:I47)</f>
        <v>6003</v>
      </c>
    </row>
    <row r="49" spans="1:9" ht="9" customHeight="1">
      <c r="A49" s="32" t="s">
        <v>53</v>
      </c>
      <c r="B49" s="7">
        <f>SUM(B38:B42)</f>
        <v>796</v>
      </c>
      <c r="C49" s="7">
        <f>SUM(C38:C42)</f>
        <v>4042</v>
      </c>
      <c r="D49" s="7"/>
      <c r="E49" s="7">
        <f>SUM(E38:E42)</f>
        <v>60</v>
      </c>
      <c r="F49" s="7">
        <f>SUM(F38:F42)</f>
        <v>300</v>
      </c>
      <c r="G49" s="7"/>
      <c r="H49" s="7">
        <f>SUM(H38:H42)</f>
        <v>856</v>
      </c>
      <c r="I49" s="7">
        <f>SUM(I38:I42)</f>
        <v>4342</v>
      </c>
    </row>
    <row r="50" spans="1:9" ht="9" customHeight="1">
      <c r="A50" s="32" t="s">
        <v>52</v>
      </c>
      <c r="B50" s="7">
        <f>SUM(B43:B44)</f>
        <v>130</v>
      </c>
      <c r="C50" s="7">
        <f aca="true" t="shared" si="4" ref="C50:I50">SUM(C43:C44)</f>
        <v>423</v>
      </c>
      <c r="D50" s="7"/>
      <c r="E50" s="7">
        <f t="shared" si="4"/>
        <v>0</v>
      </c>
      <c r="F50" s="7">
        <f t="shared" si="4"/>
        <v>0</v>
      </c>
      <c r="G50" s="7"/>
      <c r="H50" s="7">
        <f t="shared" si="4"/>
        <v>130</v>
      </c>
      <c r="I50" s="7">
        <f t="shared" si="4"/>
        <v>423</v>
      </c>
    </row>
    <row r="51" spans="1:9" ht="9" customHeight="1">
      <c r="A51" s="51" t="s">
        <v>39</v>
      </c>
      <c r="B51" s="9">
        <f>SUM(B45:B47)</f>
        <v>207</v>
      </c>
      <c r="C51" s="9">
        <f>SUM(C45:C47)</f>
        <v>1238</v>
      </c>
      <c r="D51" s="9"/>
      <c r="E51" s="9">
        <f>SUM(E47)</f>
        <v>0</v>
      </c>
      <c r="F51" s="9">
        <f>SUM(F47)</f>
        <v>0</v>
      </c>
      <c r="G51" s="9"/>
      <c r="H51" s="9">
        <f>SUM(H45:H47)</f>
        <v>207</v>
      </c>
      <c r="I51" s="9">
        <f>SUM(I45:I47)</f>
        <v>1238</v>
      </c>
    </row>
    <row r="52" spans="1:9" ht="9" customHeight="1">
      <c r="A52" s="13"/>
      <c r="B52" s="13"/>
      <c r="C52" s="13"/>
      <c r="D52" s="13"/>
      <c r="E52" s="13"/>
      <c r="F52" s="13"/>
      <c r="G52" s="13"/>
      <c r="H52" s="13"/>
      <c r="I52" s="13"/>
    </row>
    <row r="53" spans="1:7" ht="9" customHeight="1">
      <c r="A53" s="27"/>
      <c r="B53" s="7"/>
      <c r="C53" s="7"/>
      <c r="E53" s="2"/>
      <c r="F53" s="2"/>
      <c r="G53" s="7"/>
    </row>
    <row r="54" spans="1:3" ht="9" customHeight="1">
      <c r="A54" s="27"/>
      <c r="B54" s="2"/>
      <c r="C54" s="2"/>
    </row>
    <row r="55" spans="1:9" ht="9" customHeight="1">
      <c r="A55" s="27"/>
      <c r="B55" s="2"/>
      <c r="C55" s="2"/>
      <c r="D55" s="27"/>
      <c r="E55" s="2"/>
      <c r="F55" s="2"/>
      <c r="H55" s="3"/>
      <c r="I55" s="3"/>
    </row>
    <row r="56" spans="1:9" ht="9" customHeight="1">
      <c r="A56" s="27"/>
      <c r="B56" s="2"/>
      <c r="C56" s="2"/>
      <c r="D56" s="27"/>
      <c r="E56" s="2"/>
      <c r="F56" s="2"/>
      <c r="H56" s="3"/>
      <c r="I56" s="3"/>
    </row>
    <row r="57" spans="1:9" ht="9" customHeight="1">
      <c r="A57" s="37"/>
      <c r="B57" s="2"/>
      <c r="C57" s="2"/>
      <c r="E57" s="2"/>
      <c r="F57" s="2"/>
      <c r="H57" s="3"/>
      <c r="I57" s="3"/>
    </row>
    <row r="58" spans="1:9" ht="9" customHeight="1">
      <c r="A58" s="27"/>
      <c r="B58" s="2"/>
      <c r="C58" s="2"/>
      <c r="D58" s="27"/>
      <c r="E58" s="2"/>
      <c r="F58" s="2"/>
      <c r="H58" s="3"/>
      <c r="I58" s="3"/>
    </row>
    <row r="59" spans="1:9" ht="9" customHeight="1">
      <c r="A59" s="37"/>
      <c r="B59" s="2"/>
      <c r="C59" s="2"/>
      <c r="H59" s="3"/>
      <c r="I59" s="3"/>
    </row>
    <row r="60" spans="1:9" ht="9" customHeight="1">
      <c r="A60" s="38"/>
      <c r="B60" s="2"/>
      <c r="C60" s="2"/>
      <c r="H60" s="3"/>
      <c r="I60" s="3"/>
    </row>
    <row r="61" spans="1:9" ht="9" customHeight="1">
      <c r="A61" s="27"/>
      <c r="B61" s="2"/>
      <c r="C61" s="2"/>
      <c r="D61" s="27"/>
      <c r="E61" s="2"/>
      <c r="F61" s="2"/>
      <c r="H61" s="3"/>
      <c r="I61" s="3"/>
    </row>
    <row r="62" spans="1:9" ht="9" customHeight="1">
      <c r="A62" s="27"/>
      <c r="B62" s="2"/>
      <c r="C62" s="2"/>
      <c r="G62" s="7"/>
      <c r="H62" s="3"/>
      <c r="I62" s="3"/>
    </row>
    <row r="63" spans="1:6" s="3" customFormat="1" ht="10.5" customHeight="1">
      <c r="A63" s="27"/>
      <c r="E63" s="2"/>
      <c r="F63" s="2"/>
    </row>
    <row r="64" s="3" customFormat="1" ht="10.5" customHeight="1"/>
  </sheetData>
  <mergeCells count="7">
    <mergeCell ref="A37:I37"/>
    <mergeCell ref="A5:A6"/>
    <mergeCell ref="H5:I5"/>
    <mergeCell ref="B5:C5"/>
    <mergeCell ref="E5:F5"/>
    <mergeCell ref="A8:I8"/>
    <mergeCell ref="A25:I2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1">
      <selection activeCell="K4" sqref="K4"/>
    </sheetView>
  </sheetViews>
  <sheetFormatPr defaultColWidth="9.140625" defaultRowHeight="12.75"/>
  <cols>
    <col min="1" max="1" width="15.7109375" style="20" customWidth="1"/>
    <col min="2" max="2" width="9.421875" style="20" bestFit="1" customWidth="1"/>
    <col min="3" max="3" width="9.57421875" style="20" bestFit="1" customWidth="1"/>
    <col min="4" max="4" width="2.140625" style="20" customWidth="1"/>
    <col min="5" max="5" width="9.28125" style="20" bestFit="1" customWidth="1"/>
    <col min="6" max="6" width="9.421875" style="20" bestFit="1" customWidth="1"/>
    <col min="7" max="7" width="2.140625" style="20" customWidth="1"/>
    <col min="8" max="8" width="9.421875" style="20" bestFit="1" customWidth="1"/>
    <col min="9" max="9" width="9.710937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61</v>
      </c>
    </row>
    <row r="3" s="18" customFormat="1" ht="12.75">
      <c r="A3" s="17" t="s">
        <v>64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50</v>
      </c>
      <c r="C5" s="96"/>
      <c r="D5" s="22"/>
      <c r="E5" s="96" t="s">
        <v>49</v>
      </c>
      <c r="F5" s="96"/>
      <c r="G5" s="23"/>
      <c r="H5" s="96" t="s">
        <v>51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 customHeight="1">
      <c r="A7" s="6"/>
      <c r="B7" s="5"/>
      <c r="C7" s="5"/>
      <c r="D7" s="5"/>
      <c r="E7" s="5"/>
      <c r="F7" s="5"/>
      <c r="G7" s="5"/>
      <c r="H7" s="5"/>
      <c r="I7" s="5"/>
    </row>
    <row r="8" spans="1:9" s="3" customFormat="1" ht="9.75" customHeight="1">
      <c r="A8" s="93" t="s">
        <v>16</v>
      </c>
      <c r="B8" s="93"/>
      <c r="C8" s="93"/>
      <c r="D8" s="93"/>
      <c r="E8" s="93"/>
      <c r="F8" s="93"/>
      <c r="G8" s="93"/>
      <c r="H8" s="93"/>
      <c r="I8" s="93"/>
    </row>
    <row r="9" s="3" customFormat="1" ht="3.75" customHeight="1"/>
    <row r="10" spans="1:9" s="3" customFormat="1" ht="9">
      <c r="A10" s="38" t="s">
        <v>17</v>
      </c>
      <c r="B10" s="70">
        <v>200</v>
      </c>
      <c r="C10" s="70">
        <v>800</v>
      </c>
      <c r="D10" s="70"/>
      <c r="E10" s="71">
        <v>200</v>
      </c>
      <c r="F10" s="71">
        <v>600</v>
      </c>
      <c r="G10" s="70"/>
      <c r="H10" s="70">
        <v>400</v>
      </c>
      <c r="I10" s="70">
        <v>1400</v>
      </c>
    </row>
    <row r="11" spans="1:9" s="3" customFormat="1" ht="9">
      <c r="A11" s="38" t="s">
        <v>4</v>
      </c>
      <c r="B11" s="71">
        <v>0</v>
      </c>
      <c r="C11" s="71">
        <v>0</v>
      </c>
      <c r="D11" s="70"/>
      <c r="E11" s="71">
        <v>5700</v>
      </c>
      <c r="F11" s="71">
        <v>71615</v>
      </c>
      <c r="G11" s="70"/>
      <c r="H11" s="70">
        <v>5700</v>
      </c>
      <c r="I11" s="70">
        <v>71615</v>
      </c>
    </row>
    <row r="12" spans="1:9" s="3" customFormat="1" ht="9">
      <c r="A12" s="38" t="s">
        <v>20</v>
      </c>
      <c r="B12" s="71">
        <v>50</v>
      </c>
      <c r="C12" s="71">
        <v>650</v>
      </c>
      <c r="D12" s="70"/>
      <c r="E12" s="71">
        <v>0</v>
      </c>
      <c r="F12" s="71">
        <v>0</v>
      </c>
      <c r="G12" s="70"/>
      <c r="H12" s="70">
        <v>50</v>
      </c>
      <c r="I12" s="70">
        <v>650</v>
      </c>
    </row>
    <row r="13" spans="1:9" s="3" customFormat="1" ht="9">
      <c r="A13" s="38" t="s">
        <v>5</v>
      </c>
      <c r="B13" s="71">
        <v>0</v>
      </c>
      <c r="C13" s="71">
        <v>0</v>
      </c>
      <c r="D13" s="70"/>
      <c r="E13" s="71">
        <v>70</v>
      </c>
      <c r="F13" s="71">
        <v>380</v>
      </c>
      <c r="G13" s="70"/>
      <c r="H13" s="70">
        <v>70</v>
      </c>
      <c r="I13" s="70">
        <v>380</v>
      </c>
    </row>
    <row r="14" spans="1:9" s="3" customFormat="1" ht="9">
      <c r="A14" s="38" t="s">
        <v>7</v>
      </c>
      <c r="B14" s="70">
        <v>70</v>
      </c>
      <c r="C14" s="70">
        <v>350</v>
      </c>
      <c r="D14" s="70"/>
      <c r="E14" s="71">
        <v>0</v>
      </c>
      <c r="F14" s="71">
        <v>0</v>
      </c>
      <c r="G14" s="70"/>
      <c r="H14" s="70">
        <v>70</v>
      </c>
      <c r="I14" s="70">
        <v>350</v>
      </c>
    </row>
    <row r="15" spans="1:9" s="3" customFormat="1" ht="9">
      <c r="A15" s="38" t="s">
        <v>8</v>
      </c>
      <c r="B15" s="71">
        <v>50</v>
      </c>
      <c r="C15" s="71">
        <v>221</v>
      </c>
      <c r="D15" s="70"/>
      <c r="E15" s="70">
        <v>0</v>
      </c>
      <c r="F15" s="70">
        <v>0</v>
      </c>
      <c r="G15" s="70"/>
      <c r="H15" s="70">
        <v>50</v>
      </c>
      <c r="I15" s="70">
        <v>221</v>
      </c>
    </row>
    <row r="16" spans="1:9" s="3" customFormat="1" ht="9">
      <c r="A16" s="38" t="s">
        <v>10</v>
      </c>
      <c r="B16" s="71">
        <v>300</v>
      </c>
      <c r="C16" s="71">
        <v>3600</v>
      </c>
      <c r="D16" s="70"/>
      <c r="E16" s="70">
        <v>200</v>
      </c>
      <c r="F16" s="70">
        <v>2400</v>
      </c>
      <c r="G16" s="70"/>
      <c r="H16" s="70">
        <v>500</v>
      </c>
      <c r="I16" s="70">
        <v>6000</v>
      </c>
    </row>
    <row r="17" spans="1:9" s="3" customFormat="1" ht="9">
      <c r="A17" s="38" t="s">
        <v>11</v>
      </c>
      <c r="B17" s="71">
        <v>0</v>
      </c>
      <c r="C17" s="71">
        <v>0</v>
      </c>
      <c r="D17" s="70"/>
      <c r="E17" s="70">
        <v>20</v>
      </c>
      <c r="F17" s="70">
        <v>40</v>
      </c>
      <c r="G17" s="70"/>
      <c r="H17" s="70">
        <v>20</v>
      </c>
      <c r="I17" s="70">
        <v>40</v>
      </c>
    </row>
    <row r="18" spans="1:9" s="3" customFormat="1" ht="9">
      <c r="A18" s="38" t="s">
        <v>58</v>
      </c>
      <c r="B18" s="71">
        <v>2</v>
      </c>
      <c r="C18" s="71">
        <v>10</v>
      </c>
      <c r="D18" s="70"/>
      <c r="E18" s="70">
        <v>0</v>
      </c>
      <c r="F18" s="70">
        <v>0</v>
      </c>
      <c r="G18" s="70"/>
      <c r="H18" s="70">
        <v>2</v>
      </c>
      <c r="I18" s="70">
        <v>10</v>
      </c>
    </row>
    <row r="19" spans="1:9" s="3" customFormat="1" ht="9">
      <c r="A19" s="38" t="s">
        <v>12</v>
      </c>
      <c r="B19" s="70">
        <v>85</v>
      </c>
      <c r="C19" s="70">
        <v>430</v>
      </c>
      <c r="D19" s="70"/>
      <c r="E19" s="70">
        <v>100</v>
      </c>
      <c r="F19" s="70">
        <v>365</v>
      </c>
      <c r="G19" s="70"/>
      <c r="H19" s="70">
        <v>185</v>
      </c>
      <c r="I19" s="70">
        <v>795</v>
      </c>
    </row>
    <row r="20" spans="1:9" s="3" customFormat="1" ht="9">
      <c r="A20" s="38" t="s">
        <v>13</v>
      </c>
      <c r="B20" s="71">
        <v>0</v>
      </c>
      <c r="C20" s="71">
        <v>0</v>
      </c>
      <c r="D20" s="70"/>
      <c r="E20" s="70">
        <v>100</v>
      </c>
      <c r="F20" s="70">
        <v>500</v>
      </c>
      <c r="G20" s="70"/>
      <c r="H20" s="70">
        <v>100</v>
      </c>
      <c r="I20" s="70">
        <v>500</v>
      </c>
    </row>
    <row r="21" spans="1:9" s="3" customFormat="1" ht="9">
      <c r="A21" s="32" t="s">
        <v>15</v>
      </c>
      <c r="B21" s="29">
        <f>SUM(B10:B20)</f>
        <v>757</v>
      </c>
      <c r="C21" s="29">
        <f>SUM(C10:C20)</f>
        <v>6061</v>
      </c>
      <c r="D21" s="29"/>
      <c r="E21" s="29">
        <f>SUM(E10:E20)</f>
        <v>6390</v>
      </c>
      <c r="F21" s="29">
        <f>SUM(F10:F20)</f>
        <v>75900</v>
      </c>
      <c r="G21" s="29"/>
      <c r="H21" s="29">
        <f>SUM(H10:H20)</f>
        <v>7147</v>
      </c>
      <c r="I21" s="29">
        <f>SUM(I10:I20)</f>
        <v>81961</v>
      </c>
    </row>
    <row r="22" spans="1:9" s="3" customFormat="1" ht="9">
      <c r="A22" s="32" t="s">
        <v>53</v>
      </c>
      <c r="B22" s="7">
        <f>SUM(B10:B12)</f>
        <v>250</v>
      </c>
      <c r="C22" s="7">
        <f aca="true" t="shared" si="0" ref="C22:I22">SUM(C10:C12)</f>
        <v>1450</v>
      </c>
      <c r="D22" s="7"/>
      <c r="E22" s="7">
        <f t="shared" si="0"/>
        <v>5900</v>
      </c>
      <c r="F22" s="7">
        <f t="shared" si="0"/>
        <v>72215</v>
      </c>
      <c r="G22" s="7"/>
      <c r="H22" s="7">
        <f t="shared" si="0"/>
        <v>6150</v>
      </c>
      <c r="I22" s="7">
        <f t="shared" si="0"/>
        <v>73665</v>
      </c>
    </row>
    <row r="23" spans="1:9" s="3" customFormat="1" ht="9">
      <c r="A23" s="32" t="s">
        <v>52</v>
      </c>
      <c r="B23" s="7">
        <f>SUM(B13:B15)</f>
        <v>120</v>
      </c>
      <c r="C23" s="7">
        <f>SUM(C13:C15)</f>
        <v>571</v>
      </c>
      <c r="D23" s="7"/>
      <c r="E23" s="7">
        <f>SUM(E13:E15)</f>
        <v>70</v>
      </c>
      <c r="F23" s="7">
        <f>SUM(F13:F15)</f>
        <v>380</v>
      </c>
      <c r="G23" s="7"/>
      <c r="H23" s="7">
        <f>SUM(H13:H15)</f>
        <v>190</v>
      </c>
      <c r="I23" s="7">
        <f>SUM(I13:I15)</f>
        <v>951</v>
      </c>
    </row>
    <row r="24" spans="1:9" s="3" customFormat="1" ht="9">
      <c r="A24" s="32" t="s">
        <v>39</v>
      </c>
      <c r="B24" s="7">
        <f>SUM(B16:B20)</f>
        <v>387</v>
      </c>
      <c r="C24" s="7">
        <f>SUM(C16:C20)</f>
        <v>4040</v>
      </c>
      <c r="D24" s="7"/>
      <c r="E24" s="7">
        <f>SUM(E16:E20)</f>
        <v>420</v>
      </c>
      <c r="F24" s="7">
        <f>SUM(F16:F20)</f>
        <v>3305</v>
      </c>
      <c r="G24" s="7"/>
      <c r="H24" s="7">
        <f>SUM(H16:H20)</f>
        <v>807</v>
      </c>
      <c r="I24" s="7">
        <f>SUM(I16:I20)</f>
        <v>7345</v>
      </c>
    </row>
    <row r="25" spans="1:9" s="3" customFormat="1" ht="9" customHeight="1">
      <c r="A25" s="6"/>
      <c r="B25" s="5"/>
      <c r="C25" s="5"/>
      <c r="D25" s="5"/>
      <c r="E25" s="5"/>
      <c r="F25" s="5"/>
      <c r="G25" s="5"/>
      <c r="H25" s="5"/>
      <c r="I25" s="5"/>
    </row>
    <row r="26" spans="1:9" s="3" customFormat="1" ht="12" customHeight="1">
      <c r="A26" s="97" t="s">
        <v>29</v>
      </c>
      <c r="B26" s="97"/>
      <c r="C26" s="97"/>
      <c r="D26" s="97"/>
      <c r="E26" s="97"/>
      <c r="F26" s="97"/>
      <c r="G26" s="97"/>
      <c r="H26" s="97"/>
      <c r="I26" s="97"/>
    </row>
    <row r="27" spans="1:9" s="3" customFormat="1" ht="9" customHeight="1">
      <c r="A27" s="91"/>
      <c r="B27" s="91"/>
      <c r="C27" s="91"/>
      <c r="D27" s="91"/>
      <c r="E27" s="91"/>
      <c r="F27" s="91"/>
      <c r="G27" s="91"/>
      <c r="H27" s="91"/>
      <c r="I27" s="91"/>
    </row>
    <row r="28" spans="1:9" s="3" customFormat="1" ht="9">
      <c r="A28" s="38" t="s">
        <v>2</v>
      </c>
      <c r="B28" s="71">
        <v>100</v>
      </c>
      <c r="C28" s="71">
        <v>400</v>
      </c>
      <c r="D28" s="71"/>
      <c r="E28" s="75">
        <v>0</v>
      </c>
      <c r="F28" s="75">
        <v>0</v>
      </c>
      <c r="G28" s="71"/>
      <c r="H28" s="71">
        <v>100</v>
      </c>
      <c r="I28" s="71">
        <v>400</v>
      </c>
    </row>
    <row r="29" spans="1:9" s="3" customFormat="1" ht="9">
      <c r="A29" s="38" t="s">
        <v>3</v>
      </c>
      <c r="B29" s="70">
        <v>325</v>
      </c>
      <c r="C29" s="70">
        <v>2514</v>
      </c>
      <c r="D29" s="70"/>
      <c r="E29" s="70">
        <v>400</v>
      </c>
      <c r="F29" s="70">
        <v>1548</v>
      </c>
      <c r="G29" s="70"/>
      <c r="H29" s="71">
        <v>725</v>
      </c>
      <c r="I29" s="71">
        <v>4062</v>
      </c>
    </row>
    <row r="30" spans="1:9" s="3" customFormat="1" ht="9">
      <c r="A30" s="37" t="s">
        <v>38</v>
      </c>
      <c r="B30" s="75">
        <f>SUM(B31)</f>
        <v>0</v>
      </c>
      <c r="C30" s="75">
        <f>SUM(C31)</f>
        <v>0</v>
      </c>
      <c r="D30" s="71"/>
      <c r="E30" s="75">
        <f>SUM(E31)</f>
        <v>6</v>
      </c>
      <c r="F30" s="75">
        <f>SUM(F31)</f>
        <v>18</v>
      </c>
      <c r="G30" s="71"/>
      <c r="H30" s="75">
        <f>SUM(H31)</f>
        <v>6</v>
      </c>
      <c r="I30" s="75">
        <f>SUM(I31)</f>
        <v>18</v>
      </c>
    </row>
    <row r="31" spans="1:9" s="3" customFormat="1" ht="9">
      <c r="A31" s="39" t="s">
        <v>19</v>
      </c>
      <c r="B31" s="71">
        <v>0</v>
      </c>
      <c r="C31" s="71">
        <v>0</v>
      </c>
      <c r="D31" s="70"/>
      <c r="E31" s="77">
        <v>6</v>
      </c>
      <c r="F31" s="77">
        <v>18</v>
      </c>
      <c r="G31" s="77"/>
      <c r="H31" s="76">
        <v>6</v>
      </c>
      <c r="I31" s="76">
        <v>18</v>
      </c>
    </row>
    <row r="32" spans="1:9" s="3" customFormat="1" ht="9">
      <c r="A32" s="38" t="s">
        <v>17</v>
      </c>
      <c r="B32" s="70">
        <v>510</v>
      </c>
      <c r="C32" s="70">
        <v>2539</v>
      </c>
      <c r="D32" s="70"/>
      <c r="E32" s="71">
        <v>100</v>
      </c>
      <c r="F32" s="71">
        <v>400</v>
      </c>
      <c r="G32" s="70"/>
      <c r="H32" s="71">
        <v>610</v>
      </c>
      <c r="I32" s="71">
        <v>2939</v>
      </c>
    </row>
    <row r="33" spans="1:9" s="3" customFormat="1" ht="9">
      <c r="A33" s="37" t="s">
        <v>41</v>
      </c>
      <c r="B33" s="70">
        <v>46</v>
      </c>
      <c r="C33" s="70">
        <v>189</v>
      </c>
      <c r="D33" s="70"/>
      <c r="E33" s="70">
        <v>1</v>
      </c>
      <c r="F33" s="70">
        <v>6</v>
      </c>
      <c r="G33" s="70"/>
      <c r="H33" s="71">
        <v>47</v>
      </c>
      <c r="I33" s="71">
        <v>195</v>
      </c>
    </row>
    <row r="34" spans="1:9" s="3" customFormat="1" ht="9">
      <c r="A34" s="37" t="s">
        <v>4</v>
      </c>
      <c r="B34" s="70">
        <v>900</v>
      </c>
      <c r="C34" s="70">
        <v>10125</v>
      </c>
      <c r="D34" s="70"/>
      <c r="E34" s="75">
        <v>0</v>
      </c>
      <c r="F34" s="75">
        <v>0</v>
      </c>
      <c r="G34" s="70"/>
      <c r="H34" s="71">
        <v>900</v>
      </c>
      <c r="I34" s="71">
        <v>10125</v>
      </c>
    </row>
    <row r="35" spans="1:9" s="3" customFormat="1" ht="9">
      <c r="A35" s="37" t="s">
        <v>20</v>
      </c>
      <c r="B35" s="70">
        <v>2</v>
      </c>
      <c r="C35" s="70">
        <v>20</v>
      </c>
      <c r="D35" s="70"/>
      <c r="E35" s="70">
        <v>110</v>
      </c>
      <c r="F35" s="70">
        <v>214</v>
      </c>
      <c r="G35" s="70"/>
      <c r="H35" s="71">
        <v>112</v>
      </c>
      <c r="I35" s="71">
        <v>234</v>
      </c>
    </row>
    <row r="36" spans="1:9" s="3" customFormat="1" ht="9">
      <c r="A36" s="38" t="s">
        <v>5</v>
      </c>
      <c r="B36" s="70">
        <v>645</v>
      </c>
      <c r="C36" s="70">
        <v>3224</v>
      </c>
      <c r="D36" s="70"/>
      <c r="E36" s="71">
        <v>50</v>
      </c>
      <c r="F36" s="71">
        <v>415</v>
      </c>
      <c r="G36" s="70"/>
      <c r="H36" s="71">
        <v>695</v>
      </c>
      <c r="I36" s="71">
        <v>3639</v>
      </c>
    </row>
    <row r="37" spans="1:9" s="3" customFormat="1" ht="9">
      <c r="A37" s="38" t="s">
        <v>6</v>
      </c>
      <c r="B37" s="71">
        <v>0</v>
      </c>
      <c r="C37" s="71">
        <v>0</v>
      </c>
      <c r="D37" s="70"/>
      <c r="E37" s="70">
        <v>70</v>
      </c>
      <c r="F37" s="70">
        <v>307</v>
      </c>
      <c r="G37" s="70"/>
      <c r="H37" s="71">
        <v>70</v>
      </c>
      <c r="I37" s="71">
        <v>307</v>
      </c>
    </row>
    <row r="38" spans="1:9" s="3" customFormat="1" ht="9">
      <c r="A38" s="38" t="s">
        <v>7</v>
      </c>
      <c r="B38" s="70">
        <v>162</v>
      </c>
      <c r="C38" s="70">
        <v>882</v>
      </c>
      <c r="D38" s="70"/>
      <c r="E38" s="70">
        <v>300</v>
      </c>
      <c r="F38" s="70">
        <v>1200</v>
      </c>
      <c r="G38" s="70"/>
      <c r="H38" s="71">
        <v>462</v>
      </c>
      <c r="I38" s="71">
        <v>2082</v>
      </c>
    </row>
    <row r="39" spans="1:9" s="3" customFormat="1" ht="9">
      <c r="A39" s="38" t="s">
        <v>8</v>
      </c>
      <c r="B39" s="70">
        <v>1140</v>
      </c>
      <c r="C39" s="70">
        <v>4895</v>
      </c>
      <c r="D39" s="70"/>
      <c r="E39" s="70">
        <v>300</v>
      </c>
      <c r="F39" s="70">
        <v>630</v>
      </c>
      <c r="G39" s="70"/>
      <c r="H39" s="71">
        <v>1440</v>
      </c>
      <c r="I39" s="71">
        <v>5525</v>
      </c>
    </row>
    <row r="40" spans="1:9" s="3" customFormat="1" ht="9">
      <c r="A40" s="38" t="s">
        <v>9</v>
      </c>
      <c r="B40" s="70">
        <v>51</v>
      </c>
      <c r="C40" s="70">
        <v>211</v>
      </c>
      <c r="D40" s="70"/>
      <c r="E40" s="75">
        <v>250</v>
      </c>
      <c r="F40" s="75">
        <v>500</v>
      </c>
      <c r="G40" s="70"/>
      <c r="H40" s="71">
        <v>301</v>
      </c>
      <c r="I40" s="71">
        <v>711</v>
      </c>
    </row>
    <row r="41" spans="1:9" s="3" customFormat="1" ht="9">
      <c r="A41" s="38" t="s">
        <v>10</v>
      </c>
      <c r="B41" s="70">
        <v>4050</v>
      </c>
      <c r="C41" s="70">
        <v>16500</v>
      </c>
      <c r="D41" s="70"/>
      <c r="E41" s="70">
        <v>200</v>
      </c>
      <c r="F41" s="70">
        <v>550</v>
      </c>
      <c r="G41" s="70"/>
      <c r="H41" s="71">
        <v>4250</v>
      </c>
      <c r="I41" s="71">
        <v>17050</v>
      </c>
    </row>
    <row r="42" spans="1:9" s="3" customFormat="1" ht="9">
      <c r="A42" s="38" t="s">
        <v>11</v>
      </c>
      <c r="B42" s="70">
        <v>2650</v>
      </c>
      <c r="C42" s="70">
        <v>8750</v>
      </c>
      <c r="D42" s="70"/>
      <c r="E42" s="70">
        <v>220</v>
      </c>
      <c r="F42" s="70">
        <v>1110</v>
      </c>
      <c r="G42" s="70"/>
      <c r="H42" s="71">
        <v>2870</v>
      </c>
      <c r="I42" s="71">
        <v>9860</v>
      </c>
    </row>
    <row r="43" spans="1:9" s="3" customFormat="1" ht="9">
      <c r="A43" s="38" t="s">
        <v>58</v>
      </c>
      <c r="B43" s="70">
        <v>10</v>
      </c>
      <c r="C43" s="70">
        <v>40</v>
      </c>
      <c r="D43" s="70"/>
      <c r="E43" s="70">
        <v>0</v>
      </c>
      <c r="F43" s="70">
        <v>0</v>
      </c>
      <c r="G43" s="70"/>
      <c r="H43" s="71">
        <v>10</v>
      </c>
      <c r="I43" s="71">
        <v>40</v>
      </c>
    </row>
    <row r="44" spans="1:9" s="3" customFormat="1" ht="9">
      <c r="A44" s="38" t="s">
        <v>12</v>
      </c>
      <c r="B44" s="70">
        <v>5</v>
      </c>
      <c r="C44" s="70">
        <v>25</v>
      </c>
      <c r="D44" s="70"/>
      <c r="E44" s="75">
        <v>0</v>
      </c>
      <c r="F44" s="75">
        <v>0</v>
      </c>
      <c r="G44" s="70"/>
      <c r="H44" s="71">
        <v>5</v>
      </c>
      <c r="I44" s="71">
        <v>25</v>
      </c>
    </row>
    <row r="45" spans="1:9" s="3" customFormat="1" ht="9">
      <c r="A45" s="38" t="s">
        <v>13</v>
      </c>
      <c r="B45" s="70">
        <v>450</v>
      </c>
      <c r="C45" s="70">
        <v>18750</v>
      </c>
      <c r="D45" s="70"/>
      <c r="E45" s="70">
        <v>100</v>
      </c>
      <c r="F45" s="70">
        <v>170</v>
      </c>
      <c r="G45" s="70"/>
      <c r="H45" s="71">
        <v>550</v>
      </c>
      <c r="I45" s="71">
        <v>18920</v>
      </c>
    </row>
    <row r="46" spans="1:9" s="3" customFormat="1" ht="9">
      <c r="A46" s="38" t="s">
        <v>14</v>
      </c>
      <c r="B46" s="71">
        <v>110</v>
      </c>
      <c r="C46" s="71">
        <v>550</v>
      </c>
      <c r="D46" s="70"/>
      <c r="E46" s="70">
        <v>300</v>
      </c>
      <c r="F46" s="70">
        <v>1200</v>
      </c>
      <c r="G46" s="70"/>
      <c r="H46" s="71">
        <v>410</v>
      </c>
      <c r="I46" s="71">
        <v>1750</v>
      </c>
    </row>
    <row r="47" spans="1:9" s="3" customFormat="1" ht="9">
      <c r="A47" s="32" t="s">
        <v>15</v>
      </c>
      <c r="B47" s="81">
        <f>SUM(B28:B46)-B30</f>
        <v>11156</v>
      </c>
      <c r="C47" s="81">
        <f>SUM(C28:C46)-C30</f>
        <v>69614</v>
      </c>
      <c r="D47" s="83"/>
      <c r="E47" s="83">
        <f>SUM(E28:E46)-E30</f>
        <v>2407</v>
      </c>
      <c r="F47" s="83">
        <f>SUM(F28:F46)-F30</f>
        <v>8268</v>
      </c>
      <c r="G47" s="83"/>
      <c r="H47" s="81">
        <f>SUM(H28:H46)-H30</f>
        <v>13563</v>
      </c>
      <c r="I47" s="81">
        <f>SUM(I28:I46)-I30</f>
        <v>77882</v>
      </c>
    </row>
    <row r="48" spans="1:9" s="3" customFormat="1" ht="9">
      <c r="A48" s="32" t="s">
        <v>53</v>
      </c>
      <c r="B48" s="81">
        <f>SUM(B28:B35)-B30</f>
        <v>1883</v>
      </c>
      <c r="C48" s="81">
        <f>SUM(C28:C35)-C30</f>
        <v>15787</v>
      </c>
      <c r="D48" s="83"/>
      <c r="E48" s="83">
        <f>SUM(E28:E35)-E30</f>
        <v>617</v>
      </c>
      <c r="F48" s="83">
        <f>SUM(F28:F35)-F30</f>
        <v>2186</v>
      </c>
      <c r="G48" s="83"/>
      <c r="H48" s="81">
        <f>SUM(H28:H35)-H30</f>
        <v>2500</v>
      </c>
      <c r="I48" s="81">
        <f>SUM(I28:I35)-I30</f>
        <v>17973</v>
      </c>
    </row>
    <row r="49" spans="1:9" s="3" customFormat="1" ht="9">
      <c r="A49" s="32" t="s">
        <v>52</v>
      </c>
      <c r="B49" s="81">
        <f>SUM(B36:B39)</f>
        <v>1947</v>
      </c>
      <c r="C49" s="81">
        <f>SUM(C36:C39)</f>
        <v>9001</v>
      </c>
      <c r="D49" s="83"/>
      <c r="E49" s="83">
        <f>SUM(E36:E39)</f>
        <v>720</v>
      </c>
      <c r="F49" s="83">
        <f>SUM(F36:F39)</f>
        <v>2552</v>
      </c>
      <c r="G49" s="83"/>
      <c r="H49" s="81">
        <f>SUM(H36:H39)</f>
        <v>2667</v>
      </c>
      <c r="I49" s="81">
        <f>SUM(I36:I39)</f>
        <v>11553</v>
      </c>
    </row>
    <row r="50" spans="1:9" s="3" customFormat="1" ht="9">
      <c r="A50" s="32" t="s">
        <v>39</v>
      </c>
      <c r="B50" s="81">
        <f>SUM(B40:B46)</f>
        <v>7326</v>
      </c>
      <c r="C50" s="81">
        <f>SUM(C40:C46)</f>
        <v>44826</v>
      </c>
      <c r="D50" s="83"/>
      <c r="E50" s="83">
        <f>SUM(E40:E46)</f>
        <v>1070</v>
      </c>
      <c r="F50" s="83">
        <f>SUM(F40:F46)</f>
        <v>3530</v>
      </c>
      <c r="G50" s="83"/>
      <c r="H50" s="81">
        <f>SUM(H40:H46)</f>
        <v>8396</v>
      </c>
      <c r="I50" s="81">
        <f>SUM(I40:I46)</f>
        <v>48356</v>
      </c>
    </row>
    <row r="51" spans="1:9" s="3" customFormat="1" ht="9">
      <c r="A51" s="27"/>
      <c r="B51" s="2"/>
      <c r="C51" s="2"/>
      <c r="D51" s="2"/>
      <c r="E51" s="2"/>
      <c r="F51" s="2"/>
      <c r="G51" s="2"/>
      <c r="H51" s="2"/>
      <c r="I51" s="2"/>
    </row>
    <row r="52" spans="1:9" s="3" customFormat="1" ht="12" customHeight="1">
      <c r="A52" s="93" t="s">
        <v>27</v>
      </c>
      <c r="B52" s="93"/>
      <c r="C52" s="93"/>
      <c r="D52" s="93"/>
      <c r="E52" s="93"/>
      <c r="F52" s="93"/>
      <c r="G52" s="93"/>
      <c r="H52" s="93"/>
      <c r="I52" s="93"/>
    </row>
    <row r="53" spans="1:9" s="3" customFormat="1" ht="9" customHeight="1">
      <c r="A53" s="53" t="s">
        <v>2</v>
      </c>
      <c r="B53" s="85">
        <v>100</v>
      </c>
      <c r="C53" s="85">
        <v>600</v>
      </c>
      <c r="D53" s="85"/>
      <c r="E53" s="75">
        <v>0</v>
      </c>
      <c r="F53" s="75">
        <v>0</v>
      </c>
      <c r="G53" s="85"/>
      <c r="H53" s="85">
        <v>100</v>
      </c>
      <c r="I53" s="85">
        <v>600</v>
      </c>
    </row>
    <row r="54" spans="1:9" s="3" customFormat="1" ht="9">
      <c r="A54" s="38" t="s">
        <v>3</v>
      </c>
      <c r="B54" s="71">
        <v>110</v>
      </c>
      <c r="C54" s="71">
        <v>660</v>
      </c>
      <c r="D54" s="71"/>
      <c r="E54" s="71">
        <v>50</v>
      </c>
      <c r="F54" s="71">
        <v>260</v>
      </c>
      <c r="G54" s="71"/>
      <c r="H54" s="85">
        <v>160</v>
      </c>
      <c r="I54" s="85">
        <v>920</v>
      </c>
    </row>
    <row r="55" spans="1:9" s="3" customFormat="1" ht="9">
      <c r="A55" s="38" t="s">
        <v>17</v>
      </c>
      <c r="B55" s="71">
        <v>90</v>
      </c>
      <c r="C55" s="71">
        <v>570</v>
      </c>
      <c r="D55" s="71"/>
      <c r="E55" s="75">
        <v>500</v>
      </c>
      <c r="F55" s="75">
        <v>1400</v>
      </c>
      <c r="G55" s="71"/>
      <c r="H55" s="85">
        <v>590</v>
      </c>
      <c r="I55" s="85">
        <v>1970</v>
      </c>
    </row>
    <row r="56" spans="1:9" s="3" customFormat="1" ht="9">
      <c r="A56" s="38" t="s">
        <v>4</v>
      </c>
      <c r="B56" s="70">
        <v>3500</v>
      </c>
      <c r="C56" s="70">
        <v>42000</v>
      </c>
      <c r="D56" s="70"/>
      <c r="E56" s="70">
        <v>3500</v>
      </c>
      <c r="F56" s="70">
        <v>29586</v>
      </c>
      <c r="G56" s="70"/>
      <c r="H56" s="85">
        <v>7000</v>
      </c>
      <c r="I56" s="85">
        <v>71586</v>
      </c>
    </row>
    <row r="57" spans="1:9" s="3" customFormat="1" ht="9">
      <c r="A57" s="38" t="s">
        <v>43</v>
      </c>
      <c r="B57" s="70">
        <v>20</v>
      </c>
      <c r="C57" s="70">
        <v>100</v>
      </c>
      <c r="D57" s="70"/>
      <c r="E57" s="70">
        <v>0</v>
      </c>
      <c r="F57" s="70">
        <v>0</v>
      </c>
      <c r="G57" s="70"/>
      <c r="H57" s="85">
        <v>20</v>
      </c>
      <c r="I57" s="85">
        <v>100</v>
      </c>
    </row>
    <row r="58" spans="1:9" s="3" customFormat="1" ht="9">
      <c r="A58" s="38" t="s">
        <v>5</v>
      </c>
      <c r="B58" s="70">
        <v>20</v>
      </c>
      <c r="C58" s="70">
        <v>250</v>
      </c>
      <c r="D58" s="70"/>
      <c r="E58" s="70">
        <v>210</v>
      </c>
      <c r="F58" s="70">
        <v>1050</v>
      </c>
      <c r="G58" s="70"/>
      <c r="H58" s="85">
        <v>230</v>
      </c>
      <c r="I58" s="85">
        <v>1300</v>
      </c>
    </row>
    <row r="59" spans="1:9" s="3" customFormat="1" ht="9">
      <c r="A59" s="38" t="s">
        <v>7</v>
      </c>
      <c r="B59" s="70">
        <v>0</v>
      </c>
      <c r="C59" s="70">
        <v>0</v>
      </c>
      <c r="D59" s="70"/>
      <c r="E59" s="70">
        <v>200</v>
      </c>
      <c r="F59" s="70">
        <v>1200</v>
      </c>
      <c r="G59" s="70"/>
      <c r="H59" s="85">
        <v>200</v>
      </c>
      <c r="I59" s="85">
        <v>1200</v>
      </c>
    </row>
    <row r="60" spans="1:9" s="3" customFormat="1" ht="9">
      <c r="A60" s="38" t="s">
        <v>8</v>
      </c>
      <c r="B60" s="70">
        <v>320</v>
      </c>
      <c r="C60" s="70">
        <v>3280</v>
      </c>
      <c r="D60" s="70"/>
      <c r="E60" s="71">
        <v>0</v>
      </c>
      <c r="F60" s="71">
        <v>0</v>
      </c>
      <c r="G60" s="70"/>
      <c r="H60" s="85">
        <v>320</v>
      </c>
      <c r="I60" s="85">
        <v>3280</v>
      </c>
    </row>
    <row r="61" spans="1:9" s="3" customFormat="1" ht="9">
      <c r="A61" s="38" t="s">
        <v>10</v>
      </c>
      <c r="B61" s="70">
        <v>1300</v>
      </c>
      <c r="C61" s="70">
        <v>15800</v>
      </c>
      <c r="D61" s="70"/>
      <c r="E61" s="70">
        <v>400</v>
      </c>
      <c r="F61" s="70">
        <v>2800</v>
      </c>
      <c r="G61" s="70"/>
      <c r="H61" s="85">
        <v>1700</v>
      </c>
      <c r="I61" s="85">
        <v>18600</v>
      </c>
    </row>
    <row r="62" spans="1:9" s="3" customFormat="1" ht="9">
      <c r="A62" s="38" t="s">
        <v>11</v>
      </c>
      <c r="B62" s="70">
        <v>500</v>
      </c>
      <c r="C62" s="70">
        <v>6950</v>
      </c>
      <c r="D62" s="70"/>
      <c r="E62" s="71">
        <v>0</v>
      </c>
      <c r="F62" s="71">
        <v>0</v>
      </c>
      <c r="G62" s="70"/>
      <c r="H62" s="85">
        <v>500</v>
      </c>
      <c r="I62" s="85">
        <v>6950</v>
      </c>
    </row>
    <row r="63" spans="1:9" s="3" customFormat="1" ht="9">
      <c r="A63" s="32" t="s">
        <v>15</v>
      </c>
      <c r="B63" s="83">
        <f>SUM(B53:B62)</f>
        <v>5960</v>
      </c>
      <c r="C63" s="83">
        <f>SUM(C53:C62)</f>
        <v>70210</v>
      </c>
      <c r="D63" s="83"/>
      <c r="E63" s="81">
        <f>SUM(E53:E62)</f>
        <v>4860</v>
      </c>
      <c r="F63" s="81">
        <f>SUM(F53:F62)</f>
        <v>36296</v>
      </c>
      <c r="G63" s="83"/>
      <c r="H63" s="86">
        <f>SUM(H53:H62)</f>
        <v>10820</v>
      </c>
      <c r="I63" s="86">
        <f>SUM(I53:I62)</f>
        <v>106506</v>
      </c>
    </row>
    <row r="64" spans="1:9" s="3" customFormat="1" ht="9">
      <c r="A64" s="32" t="s">
        <v>53</v>
      </c>
      <c r="B64" s="83">
        <f>SUM(B53:B57)</f>
        <v>3820</v>
      </c>
      <c r="C64" s="83">
        <f>SUM(C53:C57)</f>
        <v>43930</v>
      </c>
      <c r="D64" s="83"/>
      <c r="E64" s="81">
        <f>SUM(E53:E57)</f>
        <v>4050</v>
      </c>
      <c r="F64" s="81">
        <f>SUM(F53:F57)</f>
        <v>31246</v>
      </c>
      <c r="G64" s="83"/>
      <c r="H64" s="86">
        <f>SUM(H53:H57)</f>
        <v>7870</v>
      </c>
      <c r="I64" s="86">
        <f>SUM(I53:I57)</f>
        <v>75176</v>
      </c>
    </row>
    <row r="65" spans="1:9" s="3" customFormat="1" ht="9">
      <c r="A65" s="32" t="s">
        <v>52</v>
      </c>
      <c r="B65" s="83">
        <f>SUM(B58:B60)</f>
        <v>340</v>
      </c>
      <c r="C65" s="83">
        <f>SUM(C58:C60)</f>
        <v>3530</v>
      </c>
      <c r="D65" s="83"/>
      <c r="E65" s="81">
        <f>SUM(E58:E60)</f>
        <v>410</v>
      </c>
      <c r="F65" s="81">
        <f>SUM(F58:F60)</f>
        <v>2250</v>
      </c>
      <c r="G65" s="83"/>
      <c r="H65" s="86">
        <f>SUM(H58:H60)</f>
        <v>750</v>
      </c>
      <c r="I65" s="86">
        <f>SUM(I58:I60)</f>
        <v>5780</v>
      </c>
    </row>
    <row r="66" spans="1:9" s="3" customFormat="1" ht="9">
      <c r="A66" s="32" t="s">
        <v>39</v>
      </c>
      <c r="B66" s="83">
        <f>SUM(B61:B62)</f>
        <v>1800</v>
      </c>
      <c r="C66" s="83">
        <f>SUM(C61:C62)</f>
        <v>22750</v>
      </c>
      <c r="D66" s="83"/>
      <c r="E66" s="81">
        <f>SUM(E61:E62)</f>
        <v>400</v>
      </c>
      <c r="F66" s="81">
        <f>SUM(F61:F62)</f>
        <v>2800</v>
      </c>
      <c r="G66" s="83"/>
      <c r="H66" s="86">
        <f>SUM(H61:H62)</f>
        <v>2200</v>
      </c>
      <c r="I66" s="86">
        <f>SUM(I61:I62)</f>
        <v>25550</v>
      </c>
    </row>
    <row r="67" spans="1:9" s="3" customFormat="1" ht="9">
      <c r="A67" s="33"/>
      <c r="B67" s="34"/>
      <c r="C67" s="34"/>
      <c r="D67" s="34"/>
      <c r="E67" s="34"/>
      <c r="F67" s="34"/>
      <c r="G67" s="34"/>
      <c r="H67" s="34"/>
      <c r="I67" s="34"/>
    </row>
    <row r="68" spans="1:9" s="3" customFormat="1" ht="9">
      <c r="A68" s="5"/>
      <c r="B68" s="5"/>
      <c r="C68" s="5"/>
      <c r="D68" s="5"/>
      <c r="E68" s="5"/>
      <c r="F68" s="5"/>
      <c r="G68" s="5"/>
      <c r="H68" s="5"/>
      <c r="I68" s="5"/>
    </row>
    <row r="69" spans="1:9" s="3" customFormat="1" ht="9">
      <c r="A69" s="5"/>
      <c r="B69" s="5"/>
      <c r="C69" s="5"/>
      <c r="D69" s="5"/>
      <c r="E69" s="5"/>
      <c r="F69" s="5"/>
      <c r="G69" s="5"/>
      <c r="H69" s="5"/>
      <c r="I69" s="5"/>
    </row>
    <row r="70" spans="1:9" s="3" customFormat="1" ht="9">
      <c r="A70" s="5"/>
      <c r="B70" s="5"/>
      <c r="C70" s="5"/>
      <c r="D70" s="5"/>
      <c r="E70" s="5"/>
      <c r="F70" s="5"/>
      <c r="G70" s="5"/>
      <c r="H70" s="5"/>
      <c r="I70" s="5"/>
    </row>
  </sheetData>
  <mergeCells count="7">
    <mergeCell ref="A52:I52"/>
    <mergeCell ref="A26:I26"/>
    <mergeCell ref="A5:A6"/>
    <mergeCell ref="H5:I5"/>
    <mergeCell ref="B5:C5"/>
    <mergeCell ref="E5:F5"/>
    <mergeCell ref="A8:I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1">
      <selection activeCell="J7" sqref="J7"/>
    </sheetView>
  </sheetViews>
  <sheetFormatPr defaultColWidth="9.140625" defaultRowHeight="12.75"/>
  <cols>
    <col min="1" max="1" width="17.8515625" style="20" customWidth="1"/>
    <col min="2" max="2" width="9.28125" style="20" customWidth="1"/>
    <col min="3" max="3" width="9.00390625" style="20" customWidth="1"/>
    <col min="4" max="4" width="2.140625" style="20" customWidth="1"/>
    <col min="5" max="5" width="9.28125" style="20" customWidth="1"/>
    <col min="6" max="6" width="9.00390625" style="20" customWidth="1"/>
    <col min="7" max="7" width="2.140625" style="20" customWidth="1"/>
    <col min="8" max="8" width="9.421875" style="20" customWidth="1"/>
    <col min="9" max="9" width="9.710937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" customHeight="1">
      <c r="A2" s="16" t="s">
        <v>61</v>
      </c>
    </row>
    <row r="3" s="18" customFormat="1" ht="12" customHeight="1">
      <c r="A3" s="17" t="s">
        <v>64</v>
      </c>
    </row>
    <row r="4" spans="1:9" ht="9" customHeight="1">
      <c r="A4" s="17"/>
      <c r="B4" s="18"/>
      <c r="C4" s="18"/>
      <c r="D4" s="18"/>
      <c r="E4" s="18"/>
      <c r="F4" s="18"/>
      <c r="G4" s="18"/>
      <c r="H4" s="18"/>
      <c r="I4" s="18"/>
    </row>
    <row r="5" spans="1:9" ht="14.25" customHeight="1">
      <c r="A5" s="94" t="s">
        <v>30</v>
      </c>
      <c r="B5" s="96" t="s">
        <v>50</v>
      </c>
      <c r="C5" s="96"/>
      <c r="D5" s="22"/>
      <c r="E5" s="96" t="s">
        <v>49</v>
      </c>
      <c r="F5" s="96"/>
      <c r="G5" s="23"/>
      <c r="H5" s="96" t="s">
        <v>51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 customHeight="1">
      <c r="A7" s="6"/>
      <c r="B7" s="5"/>
      <c r="C7" s="5"/>
      <c r="D7" s="5"/>
      <c r="E7" s="5"/>
      <c r="F7" s="5"/>
      <c r="G7" s="5"/>
      <c r="H7" s="5"/>
      <c r="I7" s="5"/>
    </row>
    <row r="8" spans="1:9" s="3" customFormat="1" ht="16.5" customHeight="1">
      <c r="A8" s="97" t="s">
        <v>33</v>
      </c>
      <c r="B8" s="97"/>
      <c r="C8" s="97"/>
      <c r="D8" s="97"/>
      <c r="E8" s="97"/>
      <c r="F8" s="97"/>
      <c r="G8" s="97"/>
      <c r="H8" s="97"/>
      <c r="I8" s="97"/>
    </row>
    <row r="9" spans="1:9" s="3" customFormat="1" ht="9.75" customHeight="1">
      <c r="A9" s="91"/>
      <c r="B9" s="91"/>
      <c r="C9" s="91"/>
      <c r="D9" s="91"/>
      <c r="E9" s="91"/>
      <c r="F9" s="91"/>
      <c r="G9" s="91"/>
      <c r="H9" s="91"/>
      <c r="I9" s="91"/>
    </row>
    <row r="10" spans="1:10" s="3" customFormat="1" ht="9">
      <c r="A10" s="38" t="s">
        <v>3</v>
      </c>
      <c r="B10" s="71">
        <v>0</v>
      </c>
      <c r="C10" s="71">
        <v>0</v>
      </c>
      <c r="D10" s="70"/>
      <c r="E10" s="70">
        <v>265</v>
      </c>
      <c r="F10" s="70">
        <v>1357</v>
      </c>
      <c r="G10" s="70"/>
      <c r="H10" s="70">
        <v>265</v>
      </c>
      <c r="I10" s="70">
        <v>1357</v>
      </c>
      <c r="J10" s="74"/>
    </row>
    <row r="11" spans="1:10" s="3" customFormat="1" ht="9">
      <c r="A11" s="37" t="s">
        <v>38</v>
      </c>
      <c r="B11" s="71">
        <f>SUM(B12)</f>
        <v>0</v>
      </c>
      <c r="C11" s="71">
        <f>SUM(C12)</f>
        <v>0</v>
      </c>
      <c r="D11" s="70"/>
      <c r="E11" s="71">
        <f>SUM(E12)</f>
        <v>40</v>
      </c>
      <c r="F11" s="71">
        <f>SUM(F12)</f>
        <v>140</v>
      </c>
      <c r="G11" s="70"/>
      <c r="H11" s="71">
        <f>SUM(H12)</f>
        <v>40</v>
      </c>
      <c r="I11" s="71">
        <f>SUM(I12)</f>
        <v>140</v>
      </c>
      <c r="J11" s="74"/>
    </row>
    <row r="12" spans="1:9" s="10" customFormat="1" ht="9">
      <c r="A12" s="39" t="s">
        <v>19</v>
      </c>
      <c r="B12" s="71">
        <v>0</v>
      </c>
      <c r="C12" s="71">
        <v>0</v>
      </c>
      <c r="D12" s="70"/>
      <c r="E12" s="76">
        <v>40</v>
      </c>
      <c r="F12" s="76">
        <v>140</v>
      </c>
      <c r="G12" s="77"/>
      <c r="H12" s="77">
        <v>40</v>
      </c>
      <c r="I12" s="77">
        <v>140</v>
      </c>
    </row>
    <row r="13" spans="1:9" s="3" customFormat="1" ht="9">
      <c r="A13" s="38" t="s">
        <v>17</v>
      </c>
      <c r="B13" s="70">
        <v>200</v>
      </c>
      <c r="C13" s="70">
        <v>1500</v>
      </c>
      <c r="D13" s="70"/>
      <c r="E13" s="71">
        <v>0</v>
      </c>
      <c r="F13" s="71">
        <v>0</v>
      </c>
      <c r="G13" s="70"/>
      <c r="H13" s="70">
        <v>200</v>
      </c>
      <c r="I13" s="70">
        <v>1500</v>
      </c>
    </row>
    <row r="14" spans="1:9" s="3" customFormat="1" ht="9">
      <c r="A14" s="37" t="s">
        <v>40</v>
      </c>
      <c r="B14" s="70">
        <v>44</v>
      </c>
      <c r="C14" s="70">
        <v>223</v>
      </c>
      <c r="D14" s="70"/>
      <c r="E14" s="70">
        <v>115</v>
      </c>
      <c r="F14" s="70">
        <v>1545</v>
      </c>
      <c r="G14" s="70"/>
      <c r="H14" s="70">
        <v>159</v>
      </c>
      <c r="I14" s="70">
        <v>1768</v>
      </c>
    </row>
    <row r="15" spans="1:9" s="3" customFormat="1" ht="9">
      <c r="A15" s="37" t="s">
        <v>4</v>
      </c>
      <c r="B15" s="71">
        <v>0</v>
      </c>
      <c r="C15" s="71">
        <v>0</v>
      </c>
      <c r="D15" s="70"/>
      <c r="E15" s="70">
        <v>4200</v>
      </c>
      <c r="F15" s="70">
        <v>34986</v>
      </c>
      <c r="G15" s="70"/>
      <c r="H15" s="70">
        <v>4200</v>
      </c>
      <c r="I15" s="70">
        <v>34986</v>
      </c>
    </row>
    <row r="16" spans="1:9" s="3" customFormat="1" ht="9">
      <c r="A16" s="38" t="s">
        <v>5</v>
      </c>
      <c r="B16" s="70">
        <v>165</v>
      </c>
      <c r="C16" s="70">
        <v>1600</v>
      </c>
      <c r="D16" s="70"/>
      <c r="E16" s="71">
        <v>20</v>
      </c>
      <c r="F16" s="71">
        <v>120</v>
      </c>
      <c r="G16" s="70"/>
      <c r="H16" s="70">
        <v>185</v>
      </c>
      <c r="I16" s="70">
        <v>1720</v>
      </c>
    </row>
    <row r="17" spans="1:9" s="3" customFormat="1" ht="9">
      <c r="A17" s="38" t="s">
        <v>6</v>
      </c>
      <c r="B17" s="71">
        <v>0</v>
      </c>
      <c r="C17" s="71">
        <v>0</v>
      </c>
      <c r="D17" s="70"/>
      <c r="E17" s="70">
        <v>50</v>
      </c>
      <c r="F17" s="70">
        <v>1540</v>
      </c>
      <c r="G17" s="70"/>
      <c r="H17" s="70">
        <v>50</v>
      </c>
      <c r="I17" s="70">
        <v>1540</v>
      </c>
    </row>
    <row r="18" spans="1:9" s="3" customFormat="1" ht="9">
      <c r="A18" s="38" t="s">
        <v>7</v>
      </c>
      <c r="B18" s="70">
        <v>29</v>
      </c>
      <c r="C18" s="70">
        <v>261</v>
      </c>
      <c r="D18" s="70"/>
      <c r="E18" s="70">
        <v>498</v>
      </c>
      <c r="F18" s="70">
        <v>2490</v>
      </c>
      <c r="G18" s="70"/>
      <c r="H18" s="70">
        <v>527</v>
      </c>
      <c r="I18" s="70">
        <v>2751</v>
      </c>
    </row>
    <row r="19" spans="1:9" s="3" customFormat="1" ht="9">
      <c r="A19" s="38" t="s">
        <v>8</v>
      </c>
      <c r="B19" s="70">
        <v>0</v>
      </c>
      <c r="C19" s="70">
        <v>0</v>
      </c>
      <c r="D19" s="70"/>
      <c r="E19" s="71">
        <v>300</v>
      </c>
      <c r="F19" s="71">
        <v>360</v>
      </c>
      <c r="G19" s="70"/>
      <c r="H19" s="70">
        <v>300</v>
      </c>
      <c r="I19" s="70">
        <v>360</v>
      </c>
    </row>
    <row r="20" spans="1:9" s="3" customFormat="1" ht="9">
      <c r="A20" s="38" t="s">
        <v>10</v>
      </c>
      <c r="B20" s="70">
        <v>400</v>
      </c>
      <c r="C20" s="70">
        <v>4800</v>
      </c>
      <c r="D20" s="70"/>
      <c r="E20" s="70">
        <v>0</v>
      </c>
      <c r="F20" s="70">
        <v>0</v>
      </c>
      <c r="G20" s="70"/>
      <c r="H20" s="70">
        <v>400</v>
      </c>
      <c r="I20" s="70">
        <v>4800</v>
      </c>
    </row>
    <row r="21" spans="1:9" s="3" customFormat="1" ht="9">
      <c r="A21" s="38" t="s">
        <v>11</v>
      </c>
      <c r="B21" s="71">
        <v>0</v>
      </c>
      <c r="C21" s="71">
        <v>0</v>
      </c>
      <c r="D21" s="70"/>
      <c r="E21" s="70">
        <v>50</v>
      </c>
      <c r="F21" s="70">
        <v>890</v>
      </c>
      <c r="G21" s="70"/>
      <c r="H21" s="70">
        <v>50</v>
      </c>
      <c r="I21" s="70">
        <v>890</v>
      </c>
    </row>
    <row r="22" spans="1:9" s="3" customFormat="1" ht="9">
      <c r="A22" s="38" t="s">
        <v>12</v>
      </c>
      <c r="B22" s="71">
        <v>200</v>
      </c>
      <c r="C22" s="71">
        <v>1000</v>
      </c>
      <c r="D22" s="70"/>
      <c r="E22" s="70">
        <v>90</v>
      </c>
      <c r="F22" s="70">
        <v>600</v>
      </c>
      <c r="G22" s="70"/>
      <c r="H22" s="70">
        <v>290</v>
      </c>
      <c r="I22" s="70">
        <v>1600</v>
      </c>
    </row>
    <row r="23" spans="1:9" s="3" customFormat="1" ht="9">
      <c r="A23" s="38" t="s">
        <v>13</v>
      </c>
      <c r="B23" s="70">
        <v>700</v>
      </c>
      <c r="C23" s="70">
        <v>4500</v>
      </c>
      <c r="D23" s="70"/>
      <c r="E23" s="70">
        <v>150</v>
      </c>
      <c r="F23" s="70">
        <v>800</v>
      </c>
      <c r="G23" s="70"/>
      <c r="H23" s="70">
        <v>850</v>
      </c>
      <c r="I23" s="70">
        <v>5300</v>
      </c>
    </row>
    <row r="24" spans="1:9" s="3" customFormat="1" ht="9">
      <c r="A24" s="3" t="s">
        <v>14</v>
      </c>
      <c r="B24" s="70">
        <v>100</v>
      </c>
      <c r="C24" s="70">
        <v>900</v>
      </c>
      <c r="D24" s="70"/>
      <c r="E24" s="70">
        <v>0</v>
      </c>
      <c r="F24" s="70">
        <v>0</v>
      </c>
      <c r="G24" s="70"/>
      <c r="H24" s="70">
        <v>100</v>
      </c>
      <c r="I24" s="70">
        <v>900</v>
      </c>
    </row>
    <row r="25" spans="1:9" s="3" customFormat="1" ht="9">
      <c r="A25" s="32" t="s">
        <v>15</v>
      </c>
      <c r="B25" s="29">
        <f>SUM(B10:B24)-B11</f>
        <v>1838</v>
      </c>
      <c r="C25" s="29">
        <f aca="true" t="shared" si="0" ref="C25:I25">SUM(C10:C24)-C11</f>
        <v>14784</v>
      </c>
      <c r="D25" s="29"/>
      <c r="E25" s="29">
        <f t="shared" si="0"/>
        <v>5778</v>
      </c>
      <c r="F25" s="29">
        <f t="shared" si="0"/>
        <v>44828</v>
      </c>
      <c r="G25" s="29"/>
      <c r="H25" s="29">
        <f t="shared" si="0"/>
        <v>7616</v>
      </c>
      <c r="I25" s="29">
        <f t="shared" si="0"/>
        <v>59612</v>
      </c>
    </row>
    <row r="26" spans="1:9" s="3" customFormat="1" ht="9">
      <c r="A26" s="32" t="s">
        <v>53</v>
      </c>
      <c r="B26" s="29">
        <f>SUM(B10:B15)-B11</f>
        <v>244</v>
      </c>
      <c r="C26" s="29">
        <f aca="true" t="shared" si="1" ref="C26:I26">SUM(C10:C15)-C11</f>
        <v>1723</v>
      </c>
      <c r="D26" s="29"/>
      <c r="E26" s="29">
        <f t="shared" si="1"/>
        <v>4620</v>
      </c>
      <c r="F26" s="29">
        <f t="shared" si="1"/>
        <v>38028</v>
      </c>
      <c r="G26" s="29"/>
      <c r="H26" s="29">
        <f t="shared" si="1"/>
        <v>4864</v>
      </c>
      <c r="I26" s="29">
        <f t="shared" si="1"/>
        <v>39751</v>
      </c>
    </row>
    <row r="27" spans="1:9" s="3" customFormat="1" ht="9">
      <c r="A27" s="32" t="s">
        <v>52</v>
      </c>
      <c r="B27" s="29">
        <f>SUM(B16:B19)</f>
        <v>194</v>
      </c>
      <c r="C27" s="29">
        <f aca="true" t="shared" si="2" ref="C27:I27">SUM(C16:C19)</f>
        <v>1861</v>
      </c>
      <c r="D27" s="29"/>
      <c r="E27" s="29">
        <f t="shared" si="2"/>
        <v>868</v>
      </c>
      <c r="F27" s="29">
        <f t="shared" si="2"/>
        <v>4510</v>
      </c>
      <c r="G27" s="29"/>
      <c r="H27" s="29">
        <f t="shared" si="2"/>
        <v>1062</v>
      </c>
      <c r="I27" s="29">
        <f t="shared" si="2"/>
        <v>6371</v>
      </c>
    </row>
    <row r="28" spans="1:9" s="3" customFormat="1" ht="9">
      <c r="A28" s="32" t="s">
        <v>39</v>
      </c>
      <c r="B28" s="29">
        <f>SUM(B20:B24)</f>
        <v>1400</v>
      </c>
      <c r="C28" s="29">
        <f aca="true" t="shared" si="3" ref="C28:I28">SUM(C20:C24)</f>
        <v>11200</v>
      </c>
      <c r="D28" s="29"/>
      <c r="E28" s="29">
        <f t="shared" si="3"/>
        <v>290</v>
      </c>
      <c r="F28" s="29">
        <f t="shared" si="3"/>
        <v>2290</v>
      </c>
      <c r="G28" s="29"/>
      <c r="H28" s="29">
        <f t="shared" si="3"/>
        <v>1690</v>
      </c>
      <c r="I28" s="29">
        <f t="shared" si="3"/>
        <v>13490</v>
      </c>
    </row>
    <row r="29" spans="1:9" s="3" customFormat="1" ht="9" customHeight="1">
      <c r="A29" s="7"/>
      <c r="B29" s="7"/>
      <c r="C29" s="7"/>
      <c r="D29" s="7"/>
      <c r="E29" s="7"/>
      <c r="F29" s="7"/>
      <c r="G29" s="7"/>
      <c r="H29" s="7"/>
      <c r="I29" s="7"/>
    </row>
    <row r="30" spans="1:9" s="3" customFormat="1" ht="15" customHeight="1">
      <c r="A30" s="93" t="s">
        <v>18</v>
      </c>
      <c r="B30" s="93"/>
      <c r="C30" s="93"/>
      <c r="D30" s="93"/>
      <c r="E30" s="93"/>
      <c r="F30" s="93"/>
      <c r="G30" s="93"/>
      <c r="H30" s="93"/>
      <c r="I30" s="93"/>
    </row>
    <row r="31" s="3" customFormat="1" ht="9" customHeight="1"/>
    <row r="32" spans="1:9" s="3" customFormat="1" ht="9" customHeight="1">
      <c r="A32" s="38" t="s">
        <v>2</v>
      </c>
      <c r="B32" s="71">
        <v>103</v>
      </c>
      <c r="C32" s="71">
        <v>411</v>
      </c>
      <c r="D32" s="71"/>
      <c r="E32" s="75">
        <v>20</v>
      </c>
      <c r="F32" s="75">
        <v>40</v>
      </c>
      <c r="G32" s="2"/>
      <c r="H32" s="2">
        <v>123</v>
      </c>
      <c r="I32" s="2">
        <v>451</v>
      </c>
    </row>
    <row r="33" spans="1:9" s="3" customFormat="1" ht="9.75" customHeight="1">
      <c r="A33" s="38" t="s">
        <v>45</v>
      </c>
      <c r="B33" s="71">
        <v>25</v>
      </c>
      <c r="C33" s="71">
        <v>100</v>
      </c>
      <c r="D33" s="71"/>
      <c r="E33" s="75">
        <v>0</v>
      </c>
      <c r="F33" s="75">
        <v>0</v>
      </c>
      <c r="G33" s="2"/>
      <c r="H33" s="2">
        <v>25</v>
      </c>
      <c r="I33" s="2">
        <v>100</v>
      </c>
    </row>
    <row r="34" spans="1:9" s="3" customFormat="1" ht="9">
      <c r="A34" s="38" t="s">
        <v>3</v>
      </c>
      <c r="B34" s="71">
        <v>174</v>
      </c>
      <c r="C34" s="71">
        <v>646</v>
      </c>
      <c r="D34" s="71"/>
      <c r="E34" s="71">
        <v>109</v>
      </c>
      <c r="F34" s="71">
        <v>343</v>
      </c>
      <c r="G34" s="2"/>
      <c r="H34" s="2">
        <v>283</v>
      </c>
      <c r="I34" s="2">
        <v>989</v>
      </c>
    </row>
    <row r="35" spans="1:9" s="3" customFormat="1" ht="9">
      <c r="A35" s="37" t="s">
        <v>38</v>
      </c>
      <c r="B35" s="71">
        <f>SUM(B36)</f>
        <v>2</v>
      </c>
      <c r="C35" s="71">
        <f>SUM(C36)</f>
        <v>500</v>
      </c>
      <c r="D35" s="71"/>
      <c r="E35" s="71">
        <f>SUM(E36)</f>
        <v>0</v>
      </c>
      <c r="F35" s="71">
        <f>SUM(F36)</f>
        <v>0</v>
      </c>
      <c r="G35" s="2"/>
      <c r="H35" s="2">
        <f>SUM(H36)</f>
        <v>2</v>
      </c>
      <c r="I35" s="2">
        <f>SUM(I36)</f>
        <v>500</v>
      </c>
    </row>
    <row r="36" spans="1:9" s="10" customFormat="1" ht="9">
      <c r="A36" s="39" t="s">
        <v>19</v>
      </c>
      <c r="B36" s="76">
        <v>2</v>
      </c>
      <c r="C36" s="76">
        <v>500</v>
      </c>
      <c r="D36" s="76"/>
      <c r="E36" s="75">
        <v>0</v>
      </c>
      <c r="F36" s="75">
        <v>0</v>
      </c>
      <c r="G36" s="11"/>
      <c r="H36" s="11">
        <v>2</v>
      </c>
      <c r="I36" s="11">
        <v>500</v>
      </c>
    </row>
    <row r="37" spans="1:9" s="3" customFormat="1" ht="9">
      <c r="A37" s="38" t="s">
        <v>17</v>
      </c>
      <c r="B37" s="70">
        <v>815</v>
      </c>
      <c r="C37" s="70">
        <v>2378</v>
      </c>
      <c r="D37" s="70"/>
      <c r="E37" s="70">
        <v>900</v>
      </c>
      <c r="F37" s="70">
        <v>1700</v>
      </c>
      <c r="G37" s="43"/>
      <c r="H37" s="2">
        <v>1715</v>
      </c>
      <c r="I37" s="2">
        <v>4078</v>
      </c>
    </row>
    <row r="38" spans="1:9" s="3" customFormat="1" ht="9">
      <c r="A38" s="37" t="s">
        <v>40</v>
      </c>
      <c r="B38" s="70">
        <v>29</v>
      </c>
      <c r="C38" s="70">
        <v>109</v>
      </c>
      <c r="D38" s="70"/>
      <c r="E38" s="70">
        <v>10</v>
      </c>
      <c r="F38" s="70">
        <v>49</v>
      </c>
      <c r="G38" s="27"/>
      <c r="H38" s="2">
        <v>39</v>
      </c>
      <c r="I38" s="2">
        <v>158</v>
      </c>
    </row>
    <row r="39" spans="1:9" s="3" customFormat="1" ht="9">
      <c r="A39" s="37" t="s">
        <v>4</v>
      </c>
      <c r="B39" s="70">
        <v>850</v>
      </c>
      <c r="C39" s="70">
        <v>3135</v>
      </c>
      <c r="D39" s="70"/>
      <c r="E39" s="70">
        <v>700</v>
      </c>
      <c r="F39" s="70">
        <v>2275</v>
      </c>
      <c r="G39" s="27"/>
      <c r="H39" s="2">
        <v>1550</v>
      </c>
      <c r="I39" s="2">
        <v>5410</v>
      </c>
    </row>
    <row r="40" spans="1:9" s="3" customFormat="1" ht="9">
      <c r="A40" s="37" t="s">
        <v>20</v>
      </c>
      <c r="B40" s="70">
        <v>95</v>
      </c>
      <c r="C40" s="70">
        <v>420</v>
      </c>
      <c r="D40" s="70"/>
      <c r="E40" s="70">
        <v>185</v>
      </c>
      <c r="F40" s="70">
        <v>1458</v>
      </c>
      <c r="G40" s="27"/>
      <c r="H40" s="2">
        <v>280</v>
      </c>
      <c r="I40" s="2">
        <v>1878</v>
      </c>
    </row>
    <row r="41" spans="1:9" s="3" customFormat="1" ht="9">
      <c r="A41" s="38" t="s">
        <v>5</v>
      </c>
      <c r="B41" s="70">
        <v>1550</v>
      </c>
      <c r="C41" s="70">
        <v>4935</v>
      </c>
      <c r="D41" s="70"/>
      <c r="E41" s="70">
        <v>570</v>
      </c>
      <c r="F41" s="70">
        <v>1672</v>
      </c>
      <c r="G41" s="27"/>
      <c r="H41" s="2">
        <v>2120</v>
      </c>
      <c r="I41" s="2">
        <v>6607</v>
      </c>
    </row>
    <row r="42" spans="1:9" s="3" customFormat="1" ht="9">
      <c r="A42" s="38" t="s">
        <v>6</v>
      </c>
      <c r="B42" s="70">
        <v>110</v>
      </c>
      <c r="C42" s="70">
        <v>220</v>
      </c>
      <c r="D42" s="70"/>
      <c r="E42" s="70">
        <v>40</v>
      </c>
      <c r="F42" s="70">
        <v>120</v>
      </c>
      <c r="G42" s="27"/>
      <c r="H42" s="2">
        <v>150</v>
      </c>
      <c r="I42" s="2">
        <v>340</v>
      </c>
    </row>
    <row r="43" spans="1:9" s="3" customFormat="1" ht="9">
      <c r="A43" s="38" t="s">
        <v>7</v>
      </c>
      <c r="B43" s="70">
        <v>120</v>
      </c>
      <c r="C43" s="70">
        <v>362</v>
      </c>
      <c r="D43" s="70"/>
      <c r="E43" s="70">
        <v>145</v>
      </c>
      <c r="F43" s="70">
        <v>493</v>
      </c>
      <c r="G43" s="27"/>
      <c r="H43" s="2">
        <v>265</v>
      </c>
      <c r="I43" s="2">
        <v>855</v>
      </c>
    </row>
    <row r="44" spans="1:9" s="3" customFormat="1" ht="9">
      <c r="A44" s="38" t="s">
        <v>8</v>
      </c>
      <c r="B44" s="70">
        <v>370</v>
      </c>
      <c r="C44" s="70">
        <v>1460</v>
      </c>
      <c r="D44" s="70"/>
      <c r="E44" s="75">
        <v>100</v>
      </c>
      <c r="F44" s="75">
        <v>900</v>
      </c>
      <c r="G44" s="27"/>
      <c r="H44" s="2">
        <v>470</v>
      </c>
      <c r="I44" s="2">
        <v>2360</v>
      </c>
    </row>
    <row r="45" spans="1:9" s="3" customFormat="1" ht="9">
      <c r="A45" s="38" t="s">
        <v>9</v>
      </c>
      <c r="B45" s="70">
        <v>30</v>
      </c>
      <c r="C45" s="70">
        <v>117</v>
      </c>
      <c r="D45" s="70"/>
      <c r="E45" s="70">
        <v>20</v>
      </c>
      <c r="F45" s="70">
        <v>29</v>
      </c>
      <c r="G45" s="27"/>
      <c r="H45" s="2">
        <v>50</v>
      </c>
      <c r="I45" s="2">
        <v>146</v>
      </c>
    </row>
    <row r="46" spans="1:9" s="3" customFormat="1" ht="9">
      <c r="A46" s="38" t="s">
        <v>10</v>
      </c>
      <c r="B46" s="70">
        <v>1800</v>
      </c>
      <c r="C46" s="70">
        <v>7500</v>
      </c>
      <c r="D46" s="70"/>
      <c r="E46" s="70">
        <v>800</v>
      </c>
      <c r="F46" s="70">
        <v>1580</v>
      </c>
      <c r="G46" s="43"/>
      <c r="H46" s="2">
        <v>2600</v>
      </c>
      <c r="I46" s="2">
        <v>9080</v>
      </c>
    </row>
    <row r="47" spans="1:9" s="3" customFormat="1" ht="9">
      <c r="A47" s="38" t="s">
        <v>11</v>
      </c>
      <c r="B47" s="70">
        <v>650</v>
      </c>
      <c r="C47" s="70">
        <v>2250</v>
      </c>
      <c r="D47" s="70"/>
      <c r="E47" s="70">
        <v>65</v>
      </c>
      <c r="F47" s="70">
        <v>120</v>
      </c>
      <c r="G47" s="27"/>
      <c r="H47" s="2">
        <v>715</v>
      </c>
      <c r="I47" s="2">
        <v>2370</v>
      </c>
    </row>
    <row r="48" spans="1:9" s="3" customFormat="1" ht="9">
      <c r="A48" s="38" t="s">
        <v>12</v>
      </c>
      <c r="B48" s="70">
        <v>10</v>
      </c>
      <c r="C48" s="70">
        <v>50</v>
      </c>
      <c r="D48" s="70"/>
      <c r="E48" s="75">
        <v>0</v>
      </c>
      <c r="F48" s="75">
        <v>0</v>
      </c>
      <c r="G48" s="27"/>
      <c r="H48" s="2">
        <v>10</v>
      </c>
      <c r="I48" s="2">
        <v>50</v>
      </c>
    </row>
    <row r="49" spans="1:9" s="3" customFormat="1" ht="9">
      <c r="A49" s="38" t="s">
        <v>13</v>
      </c>
      <c r="B49" s="70">
        <v>50</v>
      </c>
      <c r="C49" s="70">
        <v>200</v>
      </c>
      <c r="D49" s="70"/>
      <c r="E49" s="70">
        <v>360</v>
      </c>
      <c r="F49" s="70">
        <v>2215</v>
      </c>
      <c r="G49" s="43"/>
      <c r="H49" s="2">
        <v>410</v>
      </c>
      <c r="I49" s="2">
        <v>2415</v>
      </c>
    </row>
    <row r="50" spans="1:9" s="3" customFormat="1" ht="9">
      <c r="A50" s="38" t="s">
        <v>14</v>
      </c>
      <c r="B50" s="70">
        <v>450</v>
      </c>
      <c r="C50" s="70">
        <v>1800</v>
      </c>
      <c r="D50" s="70"/>
      <c r="E50" s="75">
        <v>0</v>
      </c>
      <c r="F50" s="75">
        <v>0</v>
      </c>
      <c r="G50" s="43"/>
      <c r="H50" s="2">
        <v>450</v>
      </c>
      <c r="I50" s="2">
        <v>1800</v>
      </c>
    </row>
    <row r="51" spans="1:9" s="3" customFormat="1" ht="8.25" customHeight="1">
      <c r="A51" s="32" t="s">
        <v>15</v>
      </c>
      <c r="B51" s="29">
        <f>SUM(B32:B50)-B35</f>
        <v>7233</v>
      </c>
      <c r="C51" s="29">
        <f>SUM(C32:C50)-C35</f>
        <v>26593</v>
      </c>
      <c r="D51" s="29"/>
      <c r="E51" s="29">
        <f>SUM(E32:E50)-E35</f>
        <v>4024</v>
      </c>
      <c r="F51" s="29">
        <f>SUM(F32:F50)-F35</f>
        <v>12994</v>
      </c>
      <c r="G51" s="29"/>
      <c r="H51" s="29">
        <f>SUM(H32:H50)-H35</f>
        <v>11257</v>
      </c>
      <c r="I51" s="29">
        <f>SUM(I32:I50)-I35</f>
        <v>39587</v>
      </c>
    </row>
    <row r="52" spans="1:9" s="3" customFormat="1" ht="9">
      <c r="A52" s="32" t="s">
        <v>53</v>
      </c>
      <c r="B52" s="29">
        <f>SUM(B32:B40)-B35</f>
        <v>2093</v>
      </c>
      <c r="C52" s="29">
        <f>SUM(C32:C40)-C35</f>
        <v>7699</v>
      </c>
      <c r="D52" s="29"/>
      <c r="E52" s="29">
        <f>SUM(E32:E40)-E35</f>
        <v>1924</v>
      </c>
      <c r="F52" s="29">
        <f>SUM(F32:F40)-F35</f>
        <v>5865</v>
      </c>
      <c r="G52" s="29"/>
      <c r="H52" s="29">
        <f>SUM(H32:H40)-H35</f>
        <v>4017</v>
      </c>
      <c r="I52" s="29">
        <f>SUM(I32:I40)-I35</f>
        <v>13564</v>
      </c>
    </row>
    <row r="53" spans="1:9" s="3" customFormat="1" ht="9">
      <c r="A53" s="32" t="s">
        <v>52</v>
      </c>
      <c r="B53" s="29">
        <f>SUM(B41:B44)</f>
        <v>2150</v>
      </c>
      <c r="C53" s="29">
        <f>SUM(C41:C44)</f>
        <v>6977</v>
      </c>
      <c r="D53" s="29"/>
      <c r="E53" s="29">
        <f>SUM(E41:E44)</f>
        <v>855</v>
      </c>
      <c r="F53" s="29">
        <f>SUM(F41:F44)</f>
        <v>3185</v>
      </c>
      <c r="G53" s="29"/>
      <c r="H53" s="29">
        <f>SUM(H41:H44)</f>
        <v>3005</v>
      </c>
      <c r="I53" s="29">
        <f>SUM(I41:I44)</f>
        <v>10162</v>
      </c>
    </row>
    <row r="54" spans="1:9" s="3" customFormat="1" ht="9">
      <c r="A54" s="32" t="s">
        <v>39</v>
      </c>
      <c r="B54" s="29">
        <f>SUM(B45:B50)</f>
        <v>2990</v>
      </c>
      <c r="C54" s="29">
        <f>SUM(C45:C50)</f>
        <v>11917</v>
      </c>
      <c r="D54" s="29"/>
      <c r="E54" s="29">
        <f>SUM(E45:E50)</f>
        <v>1245</v>
      </c>
      <c r="F54" s="29">
        <f>SUM(F45:F50)</f>
        <v>3944</v>
      </c>
      <c r="G54" s="29"/>
      <c r="H54" s="29">
        <f>SUM(H45:H50)</f>
        <v>4235</v>
      </c>
      <c r="I54" s="29">
        <f>SUM(I45:I50)</f>
        <v>15861</v>
      </c>
    </row>
    <row r="55" spans="1:9" s="4" customFormat="1" ht="9" customHeight="1">
      <c r="A55" s="1"/>
      <c r="B55" s="1"/>
      <c r="C55" s="1"/>
      <c r="D55" s="1"/>
      <c r="E55" s="1"/>
      <c r="F55" s="1"/>
      <c r="G55" s="1"/>
      <c r="H55" s="1"/>
      <c r="I55" s="1"/>
    </row>
  </sheetData>
  <mergeCells count="6">
    <mergeCell ref="A30:I30"/>
    <mergeCell ref="A8:I8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75"/>
  <sheetViews>
    <sheetView workbookViewId="0" topLeftCell="A1">
      <selection activeCell="J6" sqref="J6"/>
    </sheetView>
  </sheetViews>
  <sheetFormatPr defaultColWidth="9.140625" defaultRowHeight="12.75"/>
  <cols>
    <col min="1" max="1" width="17.8515625" style="20" customWidth="1"/>
    <col min="2" max="3" width="9.00390625" style="20" customWidth="1"/>
    <col min="4" max="4" width="2.140625" style="20" customWidth="1"/>
    <col min="5" max="5" width="9.421875" style="20" customWidth="1"/>
    <col min="6" max="6" width="9.00390625" style="20" customWidth="1"/>
    <col min="7" max="7" width="2.140625" style="20" customWidth="1"/>
    <col min="8" max="8" width="9.421875" style="20" customWidth="1"/>
    <col min="9" max="9" width="9.851562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61</v>
      </c>
    </row>
    <row r="3" s="18" customFormat="1" ht="12.75">
      <c r="A3" s="17" t="s">
        <v>64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50</v>
      </c>
      <c r="C5" s="96"/>
      <c r="D5" s="22"/>
      <c r="E5" s="96" t="s">
        <v>49</v>
      </c>
      <c r="F5" s="96"/>
      <c r="G5" s="23"/>
      <c r="H5" s="96" t="s">
        <v>51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>
      <c r="A7" s="6"/>
      <c r="B7" s="5"/>
      <c r="C7" s="5"/>
      <c r="D7" s="5"/>
      <c r="E7" s="5"/>
      <c r="F7" s="5"/>
      <c r="G7" s="5"/>
      <c r="H7" s="5"/>
      <c r="I7" s="5"/>
    </row>
    <row r="8" spans="1:9" s="3" customFormat="1" ht="12.75" customHeight="1">
      <c r="A8" s="93" t="s">
        <v>25</v>
      </c>
      <c r="B8" s="93"/>
      <c r="C8" s="93"/>
      <c r="D8" s="93"/>
      <c r="E8" s="93"/>
      <c r="F8" s="93"/>
      <c r="G8" s="93"/>
      <c r="H8" s="93"/>
      <c r="I8" s="93"/>
    </row>
    <row r="9" s="3" customFormat="1" ht="9"/>
    <row r="10" spans="1:9" s="3" customFormat="1" ht="9">
      <c r="A10" s="38" t="s">
        <v>2</v>
      </c>
      <c r="B10" s="27">
        <v>420</v>
      </c>
      <c r="C10" s="27">
        <v>840</v>
      </c>
      <c r="D10" s="27"/>
      <c r="E10" s="70">
        <v>2805</v>
      </c>
      <c r="F10" s="70">
        <v>6698</v>
      </c>
      <c r="G10" s="43"/>
      <c r="H10" s="72">
        <v>3225</v>
      </c>
      <c r="I10" s="43">
        <v>7538</v>
      </c>
    </row>
    <row r="11" spans="1:9" s="3" customFormat="1" ht="9">
      <c r="A11" s="38" t="s">
        <v>3</v>
      </c>
      <c r="B11" s="27">
        <v>470</v>
      </c>
      <c r="C11" s="43">
        <v>1806</v>
      </c>
      <c r="D11" s="43"/>
      <c r="E11" s="70">
        <v>1973</v>
      </c>
      <c r="F11" s="70">
        <v>4283</v>
      </c>
      <c r="G11" s="43"/>
      <c r="H11" s="72">
        <v>2443</v>
      </c>
      <c r="I11" s="43">
        <v>6089</v>
      </c>
    </row>
    <row r="12" spans="1:9" s="3" customFormat="1" ht="9">
      <c r="A12" s="37" t="s">
        <v>38</v>
      </c>
      <c r="B12" s="2">
        <f>SUM(B13:B14)</f>
        <v>0</v>
      </c>
      <c r="C12" s="2">
        <f>SUM(C13:C14)</f>
        <v>0</v>
      </c>
      <c r="D12" s="2"/>
      <c r="E12" s="71">
        <f>SUM(E13:E14)</f>
        <v>53</v>
      </c>
      <c r="F12" s="71">
        <f>SUM(F13:F14)</f>
        <v>159</v>
      </c>
      <c r="G12" s="2"/>
      <c r="H12" s="2">
        <f>SUM(H13:H14)</f>
        <v>53</v>
      </c>
      <c r="I12" s="43">
        <f>SUM(I13:I14)</f>
        <v>159</v>
      </c>
    </row>
    <row r="13" spans="1:9" s="10" customFormat="1" ht="9">
      <c r="A13" s="39" t="s">
        <v>21</v>
      </c>
      <c r="B13" s="69">
        <v>0</v>
      </c>
      <c r="C13" s="69">
        <v>0</v>
      </c>
      <c r="D13" s="27"/>
      <c r="E13" s="77">
        <v>3</v>
      </c>
      <c r="F13" s="77">
        <v>9</v>
      </c>
      <c r="G13" s="44"/>
      <c r="H13" s="78">
        <v>3</v>
      </c>
      <c r="I13" s="45">
        <v>9</v>
      </c>
    </row>
    <row r="14" spans="1:9" s="10" customFormat="1" ht="9">
      <c r="A14" s="39" t="s">
        <v>19</v>
      </c>
      <c r="B14" s="69">
        <v>0</v>
      </c>
      <c r="C14" s="69">
        <v>0</v>
      </c>
      <c r="D14" s="27"/>
      <c r="E14" s="77">
        <v>50</v>
      </c>
      <c r="F14" s="77">
        <v>150</v>
      </c>
      <c r="G14" s="44"/>
      <c r="H14" s="78">
        <v>50</v>
      </c>
      <c r="I14" s="45">
        <v>150</v>
      </c>
    </row>
    <row r="15" spans="1:9" s="3" customFormat="1" ht="9">
      <c r="A15" s="38" t="s">
        <v>17</v>
      </c>
      <c r="B15" s="43">
        <v>1140</v>
      </c>
      <c r="C15" s="43">
        <v>4400</v>
      </c>
      <c r="D15" s="43"/>
      <c r="E15" s="70">
        <v>2560</v>
      </c>
      <c r="F15" s="70">
        <v>7016</v>
      </c>
      <c r="G15" s="43"/>
      <c r="H15" s="72">
        <v>3700</v>
      </c>
      <c r="I15" s="43">
        <v>11416</v>
      </c>
    </row>
    <row r="16" spans="1:9" s="3" customFormat="1" ht="9">
      <c r="A16" s="37" t="s">
        <v>41</v>
      </c>
      <c r="B16" s="27">
        <v>127</v>
      </c>
      <c r="C16" s="27">
        <v>216</v>
      </c>
      <c r="D16" s="27"/>
      <c r="E16" s="70">
        <v>310</v>
      </c>
      <c r="F16" s="70">
        <v>982</v>
      </c>
      <c r="G16" s="27"/>
      <c r="H16" s="72">
        <v>437</v>
      </c>
      <c r="I16" s="43">
        <v>1198</v>
      </c>
    </row>
    <row r="17" spans="1:10" s="3" customFormat="1" ht="9">
      <c r="A17" s="37" t="s">
        <v>4</v>
      </c>
      <c r="B17" s="69">
        <v>0</v>
      </c>
      <c r="C17" s="69">
        <v>0</v>
      </c>
      <c r="D17" s="27"/>
      <c r="E17" s="70">
        <v>700</v>
      </c>
      <c r="F17" s="70">
        <v>1750</v>
      </c>
      <c r="G17" s="27"/>
      <c r="H17" s="72">
        <v>700</v>
      </c>
      <c r="I17" s="43">
        <v>1750</v>
      </c>
      <c r="J17" s="43"/>
    </row>
    <row r="18" spans="1:10" s="3" customFormat="1" ht="9">
      <c r="A18" s="37" t="s">
        <v>20</v>
      </c>
      <c r="B18" s="27">
        <v>68</v>
      </c>
      <c r="C18" s="27">
        <v>218</v>
      </c>
      <c r="D18" s="27"/>
      <c r="E18" s="70">
        <v>830</v>
      </c>
      <c r="F18" s="70">
        <v>2683</v>
      </c>
      <c r="G18" s="43"/>
      <c r="H18" s="72">
        <v>898</v>
      </c>
      <c r="I18" s="43">
        <v>2901</v>
      </c>
      <c r="J18" s="43"/>
    </row>
    <row r="19" spans="1:10" s="3" customFormat="1" ht="9">
      <c r="A19" s="38" t="s">
        <v>5</v>
      </c>
      <c r="B19" s="43">
        <v>610</v>
      </c>
      <c r="C19" s="27">
        <v>1465</v>
      </c>
      <c r="D19" s="27"/>
      <c r="E19" s="70">
        <v>4050</v>
      </c>
      <c r="F19" s="70">
        <v>10105</v>
      </c>
      <c r="G19" s="27"/>
      <c r="H19" s="72">
        <v>4660</v>
      </c>
      <c r="I19" s="43">
        <v>11570</v>
      </c>
      <c r="J19" s="43"/>
    </row>
    <row r="20" spans="1:10" s="3" customFormat="1" ht="9">
      <c r="A20" s="38" t="s">
        <v>6</v>
      </c>
      <c r="B20" s="27">
        <v>280</v>
      </c>
      <c r="C20" s="43">
        <v>1000</v>
      </c>
      <c r="D20" s="43"/>
      <c r="E20" s="70">
        <v>120</v>
      </c>
      <c r="F20" s="70">
        <v>350</v>
      </c>
      <c r="G20" s="27"/>
      <c r="H20" s="72">
        <v>400</v>
      </c>
      <c r="I20" s="43">
        <v>1350</v>
      </c>
      <c r="J20" s="43"/>
    </row>
    <row r="21" spans="1:9" s="3" customFormat="1" ht="9">
      <c r="A21" s="38" t="s">
        <v>7</v>
      </c>
      <c r="B21" s="27">
        <v>265</v>
      </c>
      <c r="C21" s="27">
        <v>691</v>
      </c>
      <c r="D21" s="27"/>
      <c r="E21" s="70">
        <v>320</v>
      </c>
      <c r="F21" s="70">
        <v>640</v>
      </c>
      <c r="G21" s="27"/>
      <c r="H21" s="72">
        <v>585</v>
      </c>
      <c r="I21" s="43">
        <v>1331</v>
      </c>
    </row>
    <row r="22" spans="1:9" s="3" customFormat="1" ht="9">
      <c r="A22" s="38" t="s">
        <v>8</v>
      </c>
      <c r="B22" s="43">
        <v>1210</v>
      </c>
      <c r="C22" s="43">
        <v>2303</v>
      </c>
      <c r="D22" s="43"/>
      <c r="E22" s="70">
        <v>1300</v>
      </c>
      <c r="F22" s="70">
        <v>4010</v>
      </c>
      <c r="G22" s="43"/>
      <c r="H22" s="72">
        <v>2510</v>
      </c>
      <c r="I22" s="43">
        <v>6313</v>
      </c>
    </row>
    <row r="23" spans="1:9" s="3" customFormat="1" ht="9">
      <c r="A23" s="38" t="s">
        <v>9</v>
      </c>
      <c r="B23" s="27">
        <v>150</v>
      </c>
      <c r="C23" s="27">
        <v>160</v>
      </c>
      <c r="D23" s="27"/>
      <c r="E23" s="70">
        <v>470</v>
      </c>
      <c r="F23" s="70">
        <v>738</v>
      </c>
      <c r="G23" s="27"/>
      <c r="H23" s="72">
        <v>620</v>
      </c>
      <c r="I23" s="43">
        <v>898</v>
      </c>
    </row>
    <row r="24" spans="1:9" s="3" customFormat="1" ht="9">
      <c r="A24" s="38" t="s">
        <v>10</v>
      </c>
      <c r="B24" s="43">
        <v>5400</v>
      </c>
      <c r="C24" s="43">
        <v>13600</v>
      </c>
      <c r="D24" s="43"/>
      <c r="E24" s="70">
        <v>5100</v>
      </c>
      <c r="F24" s="70">
        <v>10710</v>
      </c>
      <c r="G24" s="43"/>
      <c r="H24" s="72">
        <v>10500</v>
      </c>
      <c r="I24" s="43">
        <v>24310</v>
      </c>
    </row>
    <row r="25" spans="1:9" s="3" customFormat="1" ht="9">
      <c r="A25" s="38" t="s">
        <v>11</v>
      </c>
      <c r="B25" s="43">
        <v>6800</v>
      </c>
      <c r="C25" s="43">
        <v>16790</v>
      </c>
      <c r="D25" s="43"/>
      <c r="E25" s="70">
        <v>1000</v>
      </c>
      <c r="F25" s="70">
        <v>2300</v>
      </c>
      <c r="G25" s="43"/>
      <c r="H25" s="72">
        <v>7800</v>
      </c>
      <c r="I25" s="43">
        <v>19090</v>
      </c>
    </row>
    <row r="26" spans="1:9" s="3" customFormat="1" ht="9">
      <c r="A26" s="38" t="s">
        <v>12</v>
      </c>
      <c r="B26" s="27">
        <v>690</v>
      </c>
      <c r="C26" s="27">
        <v>1680</v>
      </c>
      <c r="D26" s="27"/>
      <c r="E26" s="71">
        <v>0</v>
      </c>
      <c r="F26" s="71">
        <v>0</v>
      </c>
      <c r="G26" s="27"/>
      <c r="H26" s="72">
        <v>690</v>
      </c>
      <c r="I26" s="43">
        <v>1680</v>
      </c>
    </row>
    <row r="27" spans="1:9" s="3" customFormat="1" ht="9">
      <c r="A27" s="38" t="s">
        <v>13</v>
      </c>
      <c r="B27" s="43">
        <v>10930</v>
      </c>
      <c r="C27" s="43">
        <v>17360</v>
      </c>
      <c r="D27" s="43"/>
      <c r="E27" s="70">
        <v>2930</v>
      </c>
      <c r="F27" s="70">
        <v>5955</v>
      </c>
      <c r="G27" s="43"/>
      <c r="H27" s="72">
        <v>13860</v>
      </c>
      <c r="I27" s="43">
        <v>23315</v>
      </c>
    </row>
    <row r="28" spans="1:9" s="3" customFormat="1" ht="9">
      <c r="A28" s="38" t="s">
        <v>14</v>
      </c>
      <c r="B28" s="27">
        <v>825</v>
      </c>
      <c r="C28" s="70">
        <v>2500</v>
      </c>
      <c r="D28" s="27"/>
      <c r="E28" s="70">
        <v>300</v>
      </c>
      <c r="F28" s="70">
        <v>600</v>
      </c>
      <c r="G28" s="27"/>
      <c r="H28" s="72">
        <v>1125</v>
      </c>
      <c r="I28" s="43">
        <v>3100</v>
      </c>
    </row>
    <row r="29" spans="1:9" s="3" customFormat="1" ht="9">
      <c r="A29" s="32" t="s">
        <v>15</v>
      </c>
      <c r="B29" s="48">
        <f aca="true" t="shared" si="0" ref="B29:I29">SUM(B10:B28)-B12</f>
        <v>29385</v>
      </c>
      <c r="C29" s="48">
        <f t="shared" si="0"/>
        <v>65029</v>
      </c>
      <c r="D29" s="82"/>
      <c r="E29" s="83">
        <f t="shared" si="0"/>
        <v>24821</v>
      </c>
      <c r="F29" s="29">
        <f t="shared" si="0"/>
        <v>58979</v>
      </c>
      <c r="G29" s="29"/>
      <c r="H29" s="29">
        <f t="shared" si="0"/>
        <v>54206</v>
      </c>
      <c r="I29" s="48">
        <f t="shared" si="0"/>
        <v>124008</v>
      </c>
    </row>
    <row r="30" spans="1:9" s="3" customFormat="1" ht="9">
      <c r="A30" s="32" t="s">
        <v>53</v>
      </c>
      <c r="B30" s="48">
        <f>SUM(B10:B18)-B12</f>
        <v>2225</v>
      </c>
      <c r="C30" s="48">
        <f>SUM(C10:C18)-C12</f>
        <v>7480</v>
      </c>
      <c r="D30" s="82"/>
      <c r="E30" s="83">
        <f>SUM(E10:E18)-E12</f>
        <v>9231</v>
      </c>
      <c r="F30" s="7">
        <f>SUM(F10:F18)-F12</f>
        <v>23571</v>
      </c>
      <c r="G30" s="7"/>
      <c r="H30" s="7">
        <f>SUM(H10:H18)-H12</f>
        <v>11456</v>
      </c>
      <c r="I30" s="48">
        <f>SUM(I10:I18)-I12</f>
        <v>31051</v>
      </c>
    </row>
    <row r="31" spans="1:9" s="3" customFormat="1" ht="9">
      <c r="A31" s="32" t="s">
        <v>52</v>
      </c>
      <c r="B31" s="48">
        <f>SUM(B19:B22)</f>
        <v>2365</v>
      </c>
      <c r="C31" s="48">
        <f>SUM(C19:C22)</f>
        <v>5459</v>
      </c>
      <c r="D31" s="82"/>
      <c r="E31" s="83">
        <f>SUM(E19:E22)</f>
        <v>5790</v>
      </c>
      <c r="F31" s="7">
        <f>SUM(F19:F22)</f>
        <v>15105</v>
      </c>
      <c r="G31" s="7"/>
      <c r="H31" s="7">
        <f>SUM(H19:H22)</f>
        <v>8155</v>
      </c>
      <c r="I31" s="48">
        <f>SUM(I19:I22)</f>
        <v>20564</v>
      </c>
    </row>
    <row r="32" spans="1:9" s="3" customFormat="1" ht="9">
      <c r="A32" s="32" t="s">
        <v>39</v>
      </c>
      <c r="B32" s="48">
        <f>SUM(B23:B28)</f>
        <v>24795</v>
      </c>
      <c r="C32" s="48">
        <f>SUM(C23:C28)</f>
        <v>52090</v>
      </c>
      <c r="D32" s="82"/>
      <c r="E32" s="83">
        <f>SUM(E23:E28)</f>
        <v>9800</v>
      </c>
      <c r="F32" s="7">
        <f>SUM(F23:F28)</f>
        <v>20303</v>
      </c>
      <c r="G32" s="7"/>
      <c r="H32" s="7">
        <f>SUM(H23:H28)</f>
        <v>34595</v>
      </c>
      <c r="I32" s="48">
        <f>SUM(I23:I28)</f>
        <v>72393</v>
      </c>
    </row>
    <row r="33" spans="1:9" s="3" customFormat="1" ht="9">
      <c r="A33" s="7"/>
      <c r="B33" s="7"/>
      <c r="C33" s="7"/>
      <c r="D33" s="7"/>
      <c r="E33" s="7"/>
      <c r="F33" s="7"/>
      <c r="G33" s="7"/>
      <c r="H33" s="7"/>
      <c r="I33" s="7"/>
    </row>
    <row r="34" spans="1:9" s="3" customFormat="1" ht="9">
      <c r="A34" s="7"/>
      <c r="B34" s="7"/>
      <c r="C34" s="7"/>
      <c r="D34" s="7"/>
      <c r="E34" s="7"/>
      <c r="F34" s="7"/>
      <c r="G34" s="7"/>
      <c r="H34" s="7"/>
      <c r="I34" s="7"/>
    </row>
    <row r="35" spans="1:9" s="3" customFormat="1" ht="12.75" customHeight="1">
      <c r="A35" s="93" t="s">
        <v>26</v>
      </c>
      <c r="B35" s="93"/>
      <c r="C35" s="93"/>
      <c r="D35" s="93"/>
      <c r="E35" s="93"/>
      <c r="F35" s="93"/>
      <c r="G35" s="93"/>
      <c r="H35" s="93"/>
      <c r="I35" s="93"/>
    </row>
    <row r="36" s="3" customFormat="1" ht="9"/>
    <row r="37" spans="1:9" s="3" customFormat="1" ht="9">
      <c r="A37" s="38" t="s">
        <v>2</v>
      </c>
      <c r="B37" s="71">
        <v>0</v>
      </c>
      <c r="C37" s="71">
        <v>0</v>
      </c>
      <c r="D37" s="70"/>
      <c r="E37" s="70">
        <v>100</v>
      </c>
      <c r="F37" s="70">
        <v>120</v>
      </c>
      <c r="G37" s="70"/>
      <c r="H37" s="70">
        <v>100</v>
      </c>
      <c r="I37" s="70">
        <v>120</v>
      </c>
    </row>
    <row r="38" spans="1:9" s="3" customFormat="1" ht="9">
      <c r="A38" s="38" t="s">
        <v>44</v>
      </c>
      <c r="B38" s="70">
        <v>90</v>
      </c>
      <c r="C38" s="70">
        <v>450</v>
      </c>
      <c r="D38" s="70"/>
      <c r="E38" s="71">
        <v>0</v>
      </c>
      <c r="F38" s="71">
        <v>0</v>
      </c>
      <c r="G38" s="70"/>
      <c r="H38" s="70">
        <v>90</v>
      </c>
      <c r="I38" s="70">
        <v>450</v>
      </c>
    </row>
    <row r="39" spans="1:9" s="3" customFormat="1" ht="9">
      <c r="A39" s="38" t="s">
        <v>3</v>
      </c>
      <c r="B39" s="70">
        <v>275</v>
      </c>
      <c r="C39" s="70">
        <v>1169</v>
      </c>
      <c r="D39" s="70"/>
      <c r="E39" s="70">
        <v>300</v>
      </c>
      <c r="F39" s="70">
        <v>861</v>
      </c>
      <c r="G39" s="70"/>
      <c r="H39" s="70">
        <v>575</v>
      </c>
      <c r="I39" s="70">
        <v>2030</v>
      </c>
    </row>
    <row r="40" spans="1:9" s="3" customFormat="1" ht="9">
      <c r="A40" s="37" t="s">
        <v>38</v>
      </c>
      <c r="B40" s="75">
        <f>B41</f>
        <v>0</v>
      </c>
      <c r="C40" s="75">
        <f aca="true" t="shared" si="1" ref="C40:I40">C41</f>
        <v>0</v>
      </c>
      <c r="D40" s="75">
        <f t="shared" si="1"/>
        <v>0</v>
      </c>
      <c r="E40" s="75">
        <f t="shared" si="1"/>
        <v>2</v>
      </c>
      <c r="F40" s="75">
        <f t="shared" si="1"/>
        <v>8</v>
      </c>
      <c r="G40" s="75">
        <f t="shared" si="1"/>
        <v>0</v>
      </c>
      <c r="H40" s="75">
        <f t="shared" si="1"/>
        <v>2</v>
      </c>
      <c r="I40" s="75">
        <f t="shared" si="1"/>
        <v>8</v>
      </c>
    </row>
    <row r="41" spans="1:9" s="3" customFormat="1" ht="9">
      <c r="A41" s="39" t="s">
        <v>19</v>
      </c>
      <c r="B41" s="84">
        <v>0</v>
      </c>
      <c r="C41" s="84">
        <v>0</v>
      </c>
      <c r="D41" s="76"/>
      <c r="E41" s="84">
        <v>2</v>
      </c>
      <c r="F41" s="84">
        <v>8</v>
      </c>
      <c r="G41" s="76"/>
      <c r="H41" s="84">
        <v>2</v>
      </c>
      <c r="I41" s="84">
        <v>8</v>
      </c>
    </row>
    <row r="42" spans="1:9" s="3" customFormat="1" ht="9">
      <c r="A42" s="38" t="s">
        <v>17</v>
      </c>
      <c r="B42" s="70">
        <v>351</v>
      </c>
      <c r="C42" s="70">
        <v>2161</v>
      </c>
      <c r="D42" s="70"/>
      <c r="E42" s="70">
        <v>1000</v>
      </c>
      <c r="F42" s="70">
        <v>2400</v>
      </c>
      <c r="G42" s="70"/>
      <c r="H42" s="70">
        <v>1351</v>
      </c>
      <c r="I42" s="70">
        <v>4561</v>
      </c>
    </row>
    <row r="43" spans="1:9" s="3" customFormat="1" ht="9">
      <c r="A43" s="37" t="s">
        <v>41</v>
      </c>
      <c r="B43" s="70">
        <v>40</v>
      </c>
      <c r="C43" s="70">
        <v>177</v>
      </c>
      <c r="D43" s="70"/>
      <c r="E43" s="70">
        <v>50</v>
      </c>
      <c r="F43" s="70">
        <v>360</v>
      </c>
      <c r="G43" s="70"/>
      <c r="H43" s="70">
        <v>90</v>
      </c>
      <c r="I43" s="70">
        <v>537</v>
      </c>
    </row>
    <row r="44" spans="1:9" s="3" customFormat="1" ht="9">
      <c r="A44" s="38" t="s">
        <v>4</v>
      </c>
      <c r="B44" s="70">
        <v>200</v>
      </c>
      <c r="C44" s="70">
        <v>1400</v>
      </c>
      <c r="D44" s="70"/>
      <c r="E44" s="70">
        <v>350</v>
      </c>
      <c r="F44" s="70">
        <v>1820</v>
      </c>
      <c r="G44" s="70"/>
      <c r="H44" s="70">
        <v>550</v>
      </c>
      <c r="I44" s="70">
        <v>3220</v>
      </c>
    </row>
    <row r="45" spans="1:9" s="3" customFormat="1" ht="9">
      <c r="A45" s="38" t="s">
        <v>5</v>
      </c>
      <c r="B45" s="70">
        <v>820</v>
      </c>
      <c r="C45" s="70">
        <v>3720</v>
      </c>
      <c r="D45" s="70"/>
      <c r="E45" s="70">
        <v>1630</v>
      </c>
      <c r="F45" s="70">
        <v>5850</v>
      </c>
      <c r="G45" s="70"/>
      <c r="H45" s="70">
        <v>2450</v>
      </c>
      <c r="I45" s="70">
        <v>9570</v>
      </c>
    </row>
    <row r="46" spans="1:9" s="3" customFormat="1" ht="9">
      <c r="A46" s="38" t="s">
        <v>6</v>
      </c>
      <c r="B46" s="71">
        <v>0</v>
      </c>
      <c r="C46" s="71">
        <v>0</v>
      </c>
      <c r="D46" s="70"/>
      <c r="E46" s="70">
        <v>60</v>
      </c>
      <c r="F46" s="70">
        <v>280</v>
      </c>
      <c r="G46" s="70"/>
      <c r="H46" s="70">
        <v>60</v>
      </c>
      <c r="I46" s="70">
        <v>280</v>
      </c>
    </row>
    <row r="47" spans="1:9" s="3" customFormat="1" ht="9">
      <c r="A47" s="38" t="s">
        <v>7</v>
      </c>
      <c r="B47" s="70">
        <v>120</v>
      </c>
      <c r="C47" s="70">
        <v>480</v>
      </c>
      <c r="D47" s="70"/>
      <c r="E47" s="70">
        <v>200</v>
      </c>
      <c r="F47" s="70">
        <v>600</v>
      </c>
      <c r="G47" s="70"/>
      <c r="H47" s="70">
        <v>320</v>
      </c>
      <c r="I47" s="70">
        <v>1080</v>
      </c>
    </row>
    <row r="48" spans="1:9" s="3" customFormat="1" ht="9">
      <c r="A48" s="38" t="s">
        <v>8</v>
      </c>
      <c r="B48" s="70">
        <v>1550</v>
      </c>
      <c r="C48" s="70">
        <v>3390</v>
      </c>
      <c r="D48" s="70"/>
      <c r="E48" s="70">
        <v>950</v>
      </c>
      <c r="F48" s="70">
        <v>2304</v>
      </c>
      <c r="G48" s="70"/>
      <c r="H48" s="70">
        <v>2500</v>
      </c>
      <c r="I48" s="70">
        <v>5694</v>
      </c>
    </row>
    <row r="49" spans="1:9" s="3" customFormat="1" ht="9">
      <c r="A49" s="38" t="s">
        <v>9</v>
      </c>
      <c r="B49" s="70">
        <v>30</v>
      </c>
      <c r="C49" s="70">
        <v>135</v>
      </c>
      <c r="D49" s="70"/>
      <c r="E49" s="71">
        <v>300</v>
      </c>
      <c r="F49" s="71">
        <v>600</v>
      </c>
      <c r="G49" s="70"/>
      <c r="H49" s="70">
        <v>330</v>
      </c>
      <c r="I49" s="70">
        <v>735</v>
      </c>
    </row>
    <row r="50" spans="1:9" s="3" customFormat="1" ht="9">
      <c r="A50" s="38" t="s">
        <v>10</v>
      </c>
      <c r="B50" s="70">
        <v>3750</v>
      </c>
      <c r="C50" s="70">
        <v>15550</v>
      </c>
      <c r="D50" s="70"/>
      <c r="E50" s="70">
        <v>400</v>
      </c>
      <c r="F50" s="70">
        <v>1090</v>
      </c>
      <c r="G50" s="70"/>
      <c r="H50" s="70">
        <v>4150</v>
      </c>
      <c r="I50" s="70">
        <v>16640</v>
      </c>
    </row>
    <row r="51" spans="1:9" s="3" customFormat="1" ht="9">
      <c r="A51" s="38" t="s">
        <v>11</v>
      </c>
      <c r="B51" s="70">
        <v>1930</v>
      </c>
      <c r="C51" s="70">
        <v>6870</v>
      </c>
      <c r="D51" s="70"/>
      <c r="E51" s="70">
        <v>60</v>
      </c>
      <c r="F51" s="70">
        <v>300</v>
      </c>
      <c r="G51" s="70"/>
      <c r="H51" s="70">
        <v>1990</v>
      </c>
      <c r="I51" s="70">
        <v>7170</v>
      </c>
    </row>
    <row r="52" spans="1:9" s="3" customFormat="1" ht="9">
      <c r="A52" s="38" t="s">
        <v>12</v>
      </c>
      <c r="B52" s="70">
        <v>20</v>
      </c>
      <c r="C52" s="70">
        <v>100</v>
      </c>
      <c r="D52" s="70"/>
      <c r="E52" s="71">
        <v>0</v>
      </c>
      <c r="F52" s="71">
        <v>0</v>
      </c>
      <c r="G52" s="70"/>
      <c r="H52" s="70">
        <v>20</v>
      </c>
      <c r="I52" s="70">
        <v>100</v>
      </c>
    </row>
    <row r="53" spans="1:9" s="3" customFormat="1" ht="9">
      <c r="A53" s="38" t="s">
        <v>13</v>
      </c>
      <c r="B53" s="70">
        <v>880</v>
      </c>
      <c r="C53" s="70">
        <v>3130</v>
      </c>
      <c r="D53" s="70"/>
      <c r="E53" s="70">
        <v>120</v>
      </c>
      <c r="F53" s="70">
        <v>900</v>
      </c>
      <c r="G53" s="70"/>
      <c r="H53" s="70">
        <v>1000</v>
      </c>
      <c r="I53" s="70">
        <v>4030</v>
      </c>
    </row>
    <row r="54" spans="1:9" s="3" customFormat="1" ht="9">
      <c r="A54" s="38" t="s">
        <v>14</v>
      </c>
      <c r="B54" s="70">
        <v>575</v>
      </c>
      <c r="C54" s="70">
        <v>2320</v>
      </c>
      <c r="D54" s="70"/>
      <c r="E54" s="71">
        <v>0</v>
      </c>
      <c r="F54" s="71">
        <v>0</v>
      </c>
      <c r="G54" s="70"/>
      <c r="H54" s="70">
        <v>575</v>
      </c>
      <c r="I54" s="70">
        <v>2320</v>
      </c>
    </row>
    <row r="55" spans="1:9" s="7" customFormat="1" ht="9">
      <c r="A55" s="32" t="s">
        <v>15</v>
      </c>
      <c r="B55" s="7">
        <f>SUM(B37:B54)-B40</f>
        <v>10631</v>
      </c>
      <c r="C55" s="7">
        <f>SUM(C37:C54)-C40</f>
        <v>41052</v>
      </c>
      <c r="E55" s="7">
        <f>SUM(E37:E54)-E40</f>
        <v>5522</v>
      </c>
      <c r="F55" s="7">
        <f>SUM(F37:F54)-F40</f>
        <v>17493</v>
      </c>
      <c r="H55" s="7">
        <f>SUM(H37:H54)-H40</f>
        <v>16153</v>
      </c>
      <c r="I55" s="7">
        <f>SUM(I37:I54)-I40</f>
        <v>58545</v>
      </c>
    </row>
    <row r="56" spans="1:9" s="7" customFormat="1" ht="9">
      <c r="A56" s="32" t="s">
        <v>53</v>
      </c>
      <c r="B56" s="29">
        <f>SUM(B37:B44)-B40</f>
        <v>956</v>
      </c>
      <c r="C56" s="29">
        <f>SUM(C37:C44)-C40</f>
        <v>5357</v>
      </c>
      <c r="D56" s="29"/>
      <c r="E56" s="29">
        <f>SUM(E37:E44)-E40</f>
        <v>1802</v>
      </c>
      <c r="F56" s="29">
        <f>SUM(F37:F44)-F40</f>
        <v>5569</v>
      </c>
      <c r="G56" s="29"/>
      <c r="H56" s="29">
        <f>SUM(H37:H44)-H40</f>
        <v>2758</v>
      </c>
      <c r="I56" s="29">
        <f>SUM(I37:I44)-I40</f>
        <v>10926</v>
      </c>
    </row>
    <row r="57" spans="1:9" s="7" customFormat="1" ht="9">
      <c r="A57" s="32" t="s">
        <v>52</v>
      </c>
      <c r="B57" s="29">
        <f>SUM(B45:B48)</f>
        <v>2490</v>
      </c>
      <c r="C57" s="29">
        <f>SUM(C45:C48)</f>
        <v>7590</v>
      </c>
      <c r="D57" s="29"/>
      <c r="E57" s="29">
        <f>SUM(E45:E48)</f>
        <v>2840</v>
      </c>
      <c r="F57" s="29">
        <f>SUM(F45:F48)</f>
        <v>9034</v>
      </c>
      <c r="G57" s="29"/>
      <c r="H57" s="29">
        <f>SUM(H45:H48)</f>
        <v>5330</v>
      </c>
      <c r="I57" s="29">
        <f>SUM(I45:I48)</f>
        <v>16624</v>
      </c>
    </row>
    <row r="58" spans="1:9" s="7" customFormat="1" ht="9">
      <c r="A58" s="32" t="s">
        <v>39</v>
      </c>
      <c r="B58" s="7">
        <f>SUM(B49:B54)</f>
        <v>7185</v>
      </c>
      <c r="C58" s="7">
        <f>SUM(C49:C54)</f>
        <v>28105</v>
      </c>
      <c r="E58" s="7">
        <f>SUM(E49:E54)</f>
        <v>880</v>
      </c>
      <c r="F58" s="7">
        <f>SUM(F49:F54)</f>
        <v>2890</v>
      </c>
      <c r="H58" s="7">
        <f>SUM(H49:H54)</f>
        <v>8065</v>
      </c>
      <c r="I58" s="7">
        <f>SUM(I49:I54)</f>
        <v>30995</v>
      </c>
    </row>
    <row r="59" spans="1:9" s="3" customFormat="1" ht="9">
      <c r="A59" s="13"/>
      <c r="B59" s="13"/>
      <c r="C59" s="13"/>
      <c r="D59" s="13"/>
      <c r="E59" s="13"/>
      <c r="F59" s="13"/>
      <c r="G59" s="13"/>
      <c r="H59" s="13"/>
      <c r="I59" s="13"/>
    </row>
    <row r="60" spans="1:9" s="3" customFormat="1" ht="9">
      <c r="A60" s="7"/>
      <c r="B60" s="7"/>
      <c r="C60" s="7"/>
      <c r="D60" s="7"/>
      <c r="E60" s="7"/>
      <c r="F60" s="7"/>
      <c r="G60" s="7"/>
      <c r="H60" s="7"/>
      <c r="I60" s="7"/>
    </row>
    <row r="61" spans="1:9" s="3" customFormat="1" ht="9">
      <c r="A61" s="7"/>
      <c r="B61" s="7"/>
      <c r="C61" s="7"/>
      <c r="D61" s="7"/>
      <c r="E61" s="7"/>
      <c r="F61" s="7"/>
      <c r="G61" s="7"/>
      <c r="H61" s="7"/>
      <c r="I61" s="7"/>
    </row>
    <row r="62" spans="1:9" s="3" customFormat="1" ht="9">
      <c r="A62" s="7"/>
      <c r="D62" s="7"/>
      <c r="E62" s="7"/>
      <c r="F62" s="7"/>
      <c r="G62" s="7"/>
      <c r="H62" s="7"/>
      <c r="I62" s="7"/>
    </row>
    <row r="63" spans="1:9" s="3" customFormat="1" ht="9">
      <c r="A63" s="7"/>
      <c r="B63" s="7"/>
      <c r="C63" s="7"/>
      <c r="D63" s="7"/>
      <c r="E63" s="7"/>
      <c r="F63" s="7"/>
      <c r="G63" s="7"/>
      <c r="H63" s="7"/>
      <c r="I63" s="7"/>
    </row>
    <row r="64" spans="1:9" s="3" customFormat="1" ht="9">
      <c r="A64" s="7"/>
      <c r="B64" s="7"/>
      <c r="C64" s="7"/>
      <c r="D64" s="7"/>
      <c r="E64" s="7"/>
      <c r="F64" s="7"/>
      <c r="G64" s="7"/>
      <c r="H64" s="7"/>
      <c r="I64" s="7"/>
    </row>
    <row r="65" spans="1:9" s="3" customFormat="1" ht="9">
      <c r="A65" s="7"/>
      <c r="B65" s="7"/>
      <c r="C65" s="7"/>
      <c r="D65" s="7"/>
      <c r="E65" s="7"/>
      <c r="F65" s="7"/>
      <c r="G65" s="7"/>
      <c r="H65" s="7"/>
      <c r="I65" s="7"/>
    </row>
    <row r="66" spans="1:9" s="3" customFormat="1" ht="9">
      <c r="A66" s="7"/>
      <c r="B66" s="7"/>
      <c r="C66" s="7"/>
      <c r="D66" s="7"/>
      <c r="E66" s="7"/>
      <c r="F66" s="7"/>
      <c r="G66" s="7"/>
      <c r="H66" s="7"/>
      <c r="I66" s="7"/>
    </row>
    <row r="67" spans="1:9" s="3" customFormat="1" ht="9">
      <c r="A67" s="7"/>
      <c r="B67" s="7"/>
      <c r="C67" s="7"/>
      <c r="D67" s="7"/>
      <c r="E67" s="7"/>
      <c r="F67" s="7"/>
      <c r="G67" s="7"/>
      <c r="H67" s="7"/>
      <c r="I67" s="7"/>
    </row>
    <row r="68" spans="1:9" s="3" customFormat="1" ht="9">
      <c r="A68" s="7"/>
      <c r="B68" s="7"/>
      <c r="C68" s="7"/>
      <c r="D68" s="7"/>
      <c r="E68" s="7"/>
      <c r="F68" s="7"/>
      <c r="G68" s="7"/>
      <c r="H68" s="7"/>
      <c r="I68" s="7"/>
    </row>
    <row r="69" spans="1:9" s="3" customFormat="1" ht="9">
      <c r="A69" s="7"/>
      <c r="B69" s="7"/>
      <c r="C69" s="7"/>
      <c r="D69" s="7"/>
      <c r="E69" s="7"/>
      <c r="F69" s="7"/>
      <c r="G69" s="7"/>
      <c r="H69" s="7"/>
      <c r="I69" s="7"/>
    </row>
    <row r="70" spans="1:9" s="3" customFormat="1" ht="9">
      <c r="A70" s="7"/>
      <c r="B70" s="7"/>
      <c r="C70" s="7"/>
      <c r="D70" s="7"/>
      <c r="E70" s="7"/>
      <c r="F70" s="7"/>
      <c r="G70" s="7"/>
      <c r="H70" s="7"/>
      <c r="I70" s="7"/>
    </row>
    <row r="71" spans="1:9" s="3" customFormat="1" ht="9">
      <c r="A71" s="7"/>
      <c r="B71" s="7"/>
      <c r="C71" s="7"/>
      <c r="D71" s="7"/>
      <c r="E71" s="7"/>
      <c r="F71" s="7"/>
      <c r="G71" s="7"/>
      <c r="H71" s="7"/>
      <c r="I71" s="7"/>
    </row>
    <row r="72" spans="1:9" s="3" customFormat="1" ht="9">
      <c r="A72" s="7"/>
      <c r="B72" s="7"/>
      <c r="C72" s="7"/>
      <c r="D72" s="7"/>
      <c r="E72" s="7"/>
      <c r="F72" s="7"/>
      <c r="G72" s="7"/>
      <c r="H72" s="7"/>
      <c r="I72" s="7"/>
    </row>
    <row r="73" spans="1:9" s="3" customFormat="1" ht="9">
      <c r="A73" s="7"/>
      <c r="B73" s="7"/>
      <c r="C73" s="7"/>
      <c r="D73" s="7"/>
      <c r="E73" s="7"/>
      <c r="F73" s="7"/>
      <c r="G73" s="7"/>
      <c r="H73" s="7"/>
      <c r="I73" s="7"/>
    </row>
    <row r="74" spans="1:9" s="3" customFormat="1" ht="9">
      <c r="A74" s="7"/>
      <c r="B74" s="7"/>
      <c r="C74" s="7"/>
      <c r="D74" s="7"/>
      <c r="E74" s="7"/>
      <c r="F74" s="7"/>
      <c r="G74" s="7"/>
      <c r="H74" s="7"/>
      <c r="I74" s="7"/>
    </row>
    <row r="75" spans="1:9" s="3" customFormat="1" ht="9">
      <c r="A75" s="7"/>
      <c r="B75" s="7"/>
      <c r="C75" s="7"/>
      <c r="D75" s="7"/>
      <c r="E75" s="7"/>
      <c r="F75" s="7"/>
      <c r="G75" s="7"/>
      <c r="H75" s="7"/>
      <c r="I75" s="7"/>
    </row>
  </sheetData>
  <mergeCells count="6">
    <mergeCell ref="A8:I8"/>
    <mergeCell ref="A35:I35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A3" sqref="A3"/>
    </sheetView>
  </sheetViews>
  <sheetFormatPr defaultColWidth="9.140625" defaultRowHeight="12.75"/>
  <cols>
    <col min="1" max="1" width="17.8515625" style="20" customWidth="1"/>
    <col min="2" max="2" width="9.421875" style="20" bestFit="1" customWidth="1"/>
    <col min="3" max="3" width="9.00390625" style="20" customWidth="1"/>
    <col min="4" max="4" width="2.140625" style="20" customWidth="1"/>
    <col min="5" max="6" width="9.00390625" style="20" customWidth="1"/>
    <col min="7" max="7" width="2.140625" style="20" customWidth="1"/>
    <col min="8" max="9" width="9.0039062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61</v>
      </c>
    </row>
    <row r="3" s="18" customFormat="1" ht="12.75">
      <c r="A3" s="17" t="s">
        <v>64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50</v>
      </c>
      <c r="C5" s="96"/>
      <c r="D5" s="22"/>
      <c r="E5" s="96" t="s">
        <v>49</v>
      </c>
      <c r="F5" s="96"/>
      <c r="G5" s="23"/>
      <c r="H5" s="96" t="s">
        <v>51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 customHeight="1">
      <c r="A7" s="6"/>
      <c r="B7" s="5"/>
      <c r="C7" s="5"/>
      <c r="D7" s="5"/>
      <c r="E7" s="5"/>
      <c r="F7" s="5"/>
      <c r="G7" s="5"/>
      <c r="H7" s="5"/>
      <c r="I7" s="5"/>
    </row>
    <row r="8" spans="1:9" s="3" customFormat="1" ht="10.5" customHeight="1">
      <c r="A8" s="93" t="s">
        <v>24</v>
      </c>
      <c r="B8" s="93"/>
      <c r="C8" s="93"/>
      <c r="D8" s="93"/>
      <c r="E8" s="93"/>
      <c r="F8" s="93"/>
      <c r="G8" s="93"/>
      <c r="H8" s="93"/>
      <c r="I8" s="93"/>
    </row>
    <row r="9" s="3" customFormat="1" ht="9.75" customHeight="1"/>
    <row r="10" spans="1:9" s="3" customFormat="1" ht="9">
      <c r="A10" s="38" t="s">
        <v>3</v>
      </c>
      <c r="B10" s="70">
        <v>100</v>
      </c>
      <c r="C10" s="70">
        <v>1198</v>
      </c>
      <c r="D10" s="70"/>
      <c r="E10" s="70">
        <v>50</v>
      </c>
      <c r="F10" s="70">
        <v>400</v>
      </c>
      <c r="G10" s="27"/>
      <c r="H10" s="72">
        <v>150</v>
      </c>
      <c r="I10" s="72">
        <v>1598</v>
      </c>
    </row>
    <row r="11" spans="1:9" s="3" customFormat="1" ht="9">
      <c r="A11" s="38" t="s">
        <v>47</v>
      </c>
      <c r="B11" s="70">
        <f>SUM(B12)</f>
        <v>1</v>
      </c>
      <c r="C11" s="70">
        <f>SUM(C12)</f>
        <v>9</v>
      </c>
      <c r="D11" s="70"/>
      <c r="E11" s="70">
        <f>SUM(E12)</f>
        <v>0</v>
      </c>
      <c r="F11" s="70">
        <f>SUM(F12)</f>
        <v>0</v>
      </c>
      <c r="G11" s="27"/>
      <c r="H11" s="72">
        <f>+B11+E11</f>
        <v>1</v>
      </c>
      <c r="I11" s="72">
        <f>+C11+F11</f>
        <v>9</v>
      </c>
    </row>
    <row r="12" spans="1:9" s="10" customFormat="1" ht="9">
      <c r="A12" s="39" t="s">
        <v>19</v>
      </c>
      <c r="B12" s="77">
        <v>1</v>
      </c>
      <c r="C12" s="77">
        <v>9</v>
      </c>
      <c r="D12" s="77"/>
      <c r="E12" s="77">
        <v>0</v>
      </c>
      <c r="F12" s="77">
        <v>0</v>
      </c>
      <c r="G12" s="44"/>
      <c r="H12" s="78">
        <v>1</v>
      </c>
      <c r="I12" s="78">
        <v>9</v>
      </c>
    </row>
    <row r="13" spans="1:9" s="3" customFormat="1" ht="9">
      <c r="A13" s="38" t="s">
        <v>17</v>
      </c>
      <c r="B13" s="70">
        <v>801</v>
      </c>
      <c r="C13" s="70">
        <v>7310</v>
      </c>
      <c r="D13" s="70"/>
      <c r="E13" s="70">
        <v>0</v>
      </c>
      <c r="F13" s="70">
        <v>0</v>
      </c>
      <c r="G13" s="27"/>
      <c r="H13" s="72">
        <v>801</v>
      </c>
      <c r="I13" s="72">
        <v>7310</v>
      </c>
    </row>
    <row r="14" spans="1:9" s="3" customFormat="1" ht="9">
      <c r="A14" s="38" t="s">
        <v>46</v>
      </c>
      <c r="B14" s="70">
        <v>128</v>
      </c>
      <c r="C14" s="70">
        <v>1172</v>
      </c>
      <c r="D14" s="70"/>
      <c r="E14" s="70">
        <v>0</v>
      </c>
      <c r="F14" s="70">
        <v>0</v>
      </c>
      <c r="G14" s="27"/>
      <c r="H14" s="72">
        <v>128</v>
      </c>
      <c r="I14" s="72">
        <v>1172</v>
      </c>
    </row>
    <row r="15" spans="1:9" s="3" customFormat="1" ht="9">
      <c r="A15" s="38" t="s">
        <v>4</v>
      </c>
      <c r="B15" s="70">
        <v>1350</v>
      </c>
      <c r="C15" s="70">
        <v>11675</v>
      </c>
      <c r="D15" s="70"/>
      <c r="E15" s="70">
        <v>0</v>
      </c>
      <c r="F15" s="70">
        <v>0</v>
      </c>
      <c r="G15" s="27"/>
      <c r="H15" s="72">
        <v>1350</v>
      </c>
      <c r="I15" s="72">
        <v>11675</v>
      </c>
    </row>
    <row r="16" spans="1:9" s="3" customFormat="1" ht="9">
      <c r="A16" s="38" t="s">
        <v>43</v>
      </c>
      <c r="B16" s="70">
        <v>25</v>
      </c>
      <c r="C16" s="70">
        <v>361</v>
      </c>
      <c r="D16" s="70"/>
      <c r="E16" s="70">
        <v>0</v>
      </c>
      <c r="F16" s="70">
        <v>0</v>
      </c>
      <c r="G16" s="27"/>
      <c r="H16" s="72">
        <v>25</v>
      </c>
      <c r="I16" s="72">
        <v>361</v>
      </c>
    </row>
    <row r="17" spans="1:9" s="3" customFormat="1" ht="9">
      <c r="A17" s="38" t="s">
        <v>5</v>
      </c>
      <c r="B17" s="70">
        <v>2765</v>
      </c>
      <c r="C17" s="70">
        <v>32410</v>
      </c>
      <c r="D17" s="70"/>
      <c r="E17" s="70">
        <v>400</v>
      </c>
      <c r="F17" s="70">
        <v>1659</v>
      </c>
      <c r="G17" s="27"/>
      <c r="H17" s="72">
        <v>3165</v>
      </c>
      <c r="I17" s="72">
        <v>34069</v>
      </c>
    </row>
    <row r="18" spans="1:9" s="3" customFormat="1" ht="9">
      <c r="A18" s="38" t="s">
        <v>6</v>
      </c>
      <c r="B18" s="70">
        <v>50</v>
      </c>
      <c r="C18" s="70">
        <v>475</v>
      </c>
      <c r="D18" s="70"/>
      <c r="E18" s="70">
        <v>0</v>
      </c>
      <c r="F18" s="70">
        <v>0</v>
      </c>
      <c r="G18" s="27"/>
      <c r="H18" s="72">
        <v>50</v>
      </c>
      <c r="I18" s="72">
        <v>475</v>
      </c>
    </row>
    <row r="19" spans="1:9" s="3" customFormat="1" ht="9">
      <c r="A19" s="38" t="s">
        <v>7</v>
      </c>
      <c r="B19" s="70">
        <v>150</v>
      </c>
      <c r="C19" s="70">
        <v>1399</v>
      </c>
      <c r="D19" s="70"/>
      <c r="E19" s="71">
        <v>62</v>
      </c>
      <c r="F19" s="71">
        <v>193</v>
      </c>
      <c r="G19" s="27"/>
      <c r="H19" s="72">
        <v>212</v>
      </c>
      <c r="I19" s="72">
        <v>1592</v>
      </c>
    </row>
    <row r="20" spans="1:9" s="3" customFormat="1" ht="9">
      <c r="A20" s="38" t="s">
        <v>8</v>
      </c>
      <c r="B20" s="70">
        <v>6150</v>
      </c>
      <c r="C20" s="70">
        <v>54940</v>
      </c>
      <c r="D20" s="70"/>
      <c r="E20" s="70">
        <v>0</v>
      </c>
      <c r="F20" s="70">
        <v>0</v>
      </c>
      <c r="G20" s="27"/>
      <c r="H20" s="72">
        <v>6150</v>
      </c>
      <c r="I20" s="72">
        <v>54940</v>
      </c>
    </row>
    <row r="21" spans="1:9" s="3" customFormat="1" ht="9">
      <c r="A21" s="38" t="s">
        <v>9</v>
      </c>
      <c r="B21" s="70">
        <v>580</v>
      </c>
      <c r="C21" s="70">
        <v>7120</v>
      </c>
      <c r="D21" s="70"/>
      <c r="E21" s="70">
        <v>0</v>
      </c>
      <c r="F21" s="71">
        <v>0</v>
      </c>
      <c r="G21" s="27"/>
      <c r="H21" s="72">
        <v>580</v>
      </c>
      <c r="I21" s="72">
        <v>7120</v>
      </c>
    </row>
    <row r="22" spans="1:9" s="3" customFormat="1" ht="9">
      <c r="A22" s="38" t="s">
        <v>10</v>
      </c>
      <c r="B22" s="70">
        <v>5350</v>
      </c>
      <c r="C22" s="70">
        <v>90438</v>
      </c>
      <c r="D22" s="70"/>
      <c r="E22" s="70">
        <v>0</v>
      </c>
      <c r="F22" s="70">
        <v>0</v>
      </c>
      <c r="G22" s="27"/>
      <c r="H22" s="72">
        <v>5350</v>
      </c>
      <c r="I22" s="72">
        <v>90438</v>
      </c>
    </row>
    <row r="23" spans="1:9" s="3" customFormat="1" ht="9">
      <c r="A23" s="38" t="s">
        <v>11</v>
      </c>
      <c r="B23" s="70">
        <v>6570</v>
      </c>
      <c r="C23" s="70">
        <v>62455</v>
      </c>
      <c r="D23" s="70"/>
      <c r="E23" s="71">
        <v>0</v>
      </c>
      <c r="F23" s="71">
        <v>0</v>
      </c>
      <c r="G23" s="27"/>
      <c r="H23" s="72">
        <v>6570</v>
      </c>
      <c r="I23" s="72">
        <v>62455</v>
      </c>
    </row>
    <row r="24" spans="1:9" s="3" customFormat="1" ht="9">
      <c r="A24" s="38" t="s">
        <v>12</v>
      </c>
      <c r="B24" s="70">
        <v>210</v>
      </c>
      <c r="C24" s="70">
        <v>2000</v>
      </c>
      <c r="D24" s="70"/>
      <c r="E24" s="70">
        <v>0</v>
      </c>
      <c r="F24" s="70">
        <v>0</v>
      </c>
      <c r="G24" s="27"/>
      <c r="H24" s="72">
        <v>210</v>
      </c>
      <c r="I24" s="72">
        <v>2000</v>
      </c>
    </row>
    <row r="25" spans="1:9" s="3" customFormat="1" ht="9">
      <c r="A25" s="38" t="s">
        <v>13</v>
      </c>
      <c r="B25" s="70">
        <v>9600</v>
      </c>
      <c r="C25" s="70">
        <v>99360</v>
      </c>
      <c r="D25" s="70"/>
      <c r="E25" s="70">
        <v>430</v>
      </c>
      <c r="F25" s="70">
        <v>2792</v>
      </c>
      <c r="G25" s="43"/>
      <c r="H25" s="72">
        <v>10030</v>
      </c>
      <c r="I25" s="72">
        <v>102152</v>
      </c>
    </row>
    <row r="26" spans="1:9" s="3" customFormat="1" ht="9">
      <c r="A26" s="38" t="s">
        <v>14</v>
      </c>
      <c r="B26" s="70">
        <v>1200</v>
      </c>
      <c r="C26" s="70">
        <v>11800</v>
      </c>
      <c r="D26" s="70"/>
      <c r="E26" s="70">
        <v>500</v>
      </c>
      <c r="F26" s="70">
        <v>5000</v>
      </c>
      <c r="G26" s="27"/>
      <c r="H26" s="72">
        <v>1700</v>
      </c>
      <c r="I26" s="72">
        <v>16800</v>
      </c>
    </row>
    <row r="27" spans="1:9" s="3" customFormat="1" ht="9">
      <c r="A27" s="32" t="s">
        <v>15</v>
      </c>
      <c r="B27" s="9">
        <f>SUM(B10:B26)-B11</f>
        <v>35030</v>
      </c>
      <c r="C27" s="9">
        <f>SUM(C10:C26)-C11</f>
        <v>384122</v>
      </c>
      <c r="D27" s="48"/>
      <c r="E27" s="9">
        <f>SUM(E10:E26)-E11</f>
        <v>1442</v>
      </c>
      <c r="F27" s="9">
        <f>SUM(F10:F26)-F11</f>
        <v>10044</v>
      </c>
      <c r="G27" s="48"/>
      <c r="H27" s="9">
        <f>SUM(H10:H26)-H11</f>
        <v>36472</v>
      </c>
      <c r="I27" s="9">
        <f>SUM(I10:I26)-I11</f>
        <v>394166</v>
      </c>
    </row>
    <row r="28" spans="1:9" s="3" customFormat="1" ht="9">
      <c r="A28" s="32" t="s">
        <v>53</v>
      </c>
      <c r="B28" s="9">
        <f>SUM(B10:B16)-B11</f>
        <v>2405</v>
      </c>
      <c r="C28" s="9">
        <f>SUM(C10:C16)-C11</f>
        <v>21725</v>
      </c>
      <c r="D28" s="9"/>
      <c r="E28" s="9">
        <f>SUM(E10:E16)-E11</f>
        <v>50</v>
      </c>
      <c r="F28" s="9">
        <f>SUM(F10:F16)-F11</f>
        <v>400</v>
      </c>
      <c r="G28" s="9"/>
      <c r="H28" s="9">
        <f>SUM(H10:H16)-H11</f>
        <v>2455</v>
      </c>
      <c r="I28" s="9">
        <f>SUM(I10:I16)-I11</f>
        <v>22125</v>
      </c>
    </row>
    <row r="29" spans="1:9" s="3" customFormat="1" ht="9">
      <c r="A29" s="32" t="s">
        <v>52</v>
      </c>
      <c r="B29" s="7">
        <f>SUM(B17:B20)</f>
        <v>9115</v>
      </c>
      <c r="C29" s="7">
        <f>SUM(C17:C20)</f>
        <v>89224</v>
      </c>
      <c r="D29" s="7"/>
      <c r="E29" s="7">
        <f>SUM(E17:E20)</f>
        <v>462</v>
      </c>
      <c r="F29" s="7">
        <f>SUM(F17:F20)</f>
        <v>1852</v>
      </c>
      <c r="G29" s="7"/>
      <c r="H29" s="7">
        <f>SUM(H17:H20)</f>
        <v>9577</v>
      </c>
      <c r="I29" s="7">
        <f>SUM(I17:I20)</f>
        <v>91076</v>
      </c>
    </row>
    <row r="30" spans="1:9" s="3" customFormat="1" ht="9">
      <c r="A30" s="32" t="s">
        <v>39</v>
      </c>
      <c r="B30" s="7">
        <f>SUM(B21:B26)</f>
        <v>23510</v>
      </c>
      <c r="C30" s="7">
        <f>SUM(C21:C26)</f>
        <v>273173</v>
      </c>
      <c r="D30" s="7"/>
      <c r="E30" s="7">
        <f>SUM(E21:E26)</f>
        <v>930</v>
      </c>
      <c r="F30" s="7">
        <f>SUM(F21:F26)</f>
        <v>7792</v>
      </c>
      <c r="G30" s="7"/>
      <c r="H30" s="7">
        <f>SUM(H21:H26)</f>
        <v>24440</v>
      </c>
      <c r="I30" s="7">
        <f>SUM(I21:I26)</f>
        <v>280965</v>
      </c>
    </row>
    <row r="31" spans="1:9" s="3" customFormat="1" ht="9">
      <c r="A31" s="32"/>
      <c r="B31" s="7"/>
      <c r="C31" s="7"/>
      <c r="D31" s="7"/>
      <c r="E31" s="7"/>
      <c r="F31" s="7"/>
      <c r="G31" s="7"/>
      <c r="H31" s="7"/>
      <c r="I31" s="7"/>
    </row>
    <row r="32" spans="1:9" s="3" customFormat="1" ht="13.5" customHeight="1">
      <c r="A32" s="93" t="s">
        <v>32</v>
      </c>
      <c r="B32" s="93"/>
      <c r="C32" s="93"/>
      <c r="D32" s="93"/>
      <c r="E32" s="93"/>
      <c r="F32" s="93"/>
      <c r="G32" s="93"/>
      <c r="H32" s="93"/>
      <c r="I32" s="93"/>
    </row>
    <row r="33" s="3" customFormat="1" ht="9.75" customHeight="1"/>
    <row r="34" spans="1:9" s="3" customFormat="1" ht="9">
      <c r="A34" s="38" t="s">
        <v>2</v>
      </c>
      <c r="B34" s="27">
        <v>400</v>
      </c>
      <c r="C34" s="27">
        <v>600</v>
      </c>
      <c r="D34" s="27"/>
      <c r="E34" s="69">
        <v>0</v>
      </c>
      <c r="F34" s="69">
        <v>0</v>
      </c>
      <c r="G34" s="27"/>
      <c r="H34" s="72">
        <v>400</v>
      </c>
      <c r="I34" s="72">
        <v>600</v>
      </c>
    </row>
    <row r="35" spans="1:9" s="3" customFormat="1" ht="9">
      <c r="A35" s="38" t="s">
        <v>44</v>
      </c>
      <c r="B35" s="69">
        <v>0</v>
      </c>
      <c r="C35" s="69">
        <v>0</v>
      </c>
      <c r="D35" s="27"/>
      <c r="E35" s="46">
        <v>40</v>
      </c>
      <c r="F35" s="46">
        <v>128</v>
      </c>
      <c r="G35" s="27"/>
      <c r="H35" s="72">
        <v>40</v>
      </c>
      <c r="I35" s="72">
        <v>128</v>
      </c>
    </row>
    <row r="36" spans="1:9" s="3" customFormat="1" ht="9">
      <c r="A36" s="38" t="s">
        <v>3</v>
      </c>
      <c r="B36" s="43">
        <v>680</v>
      </c>
      <c r="C36" s="43">
        <v>2425</v>
      </c>
      <c r="D36" s="43"/>
      <c r="E36" s="27">
        <v>548</v>
      </c>
      <c r="F36" s="43">
        <v>1481</v>
      </c>
      <c r="G36" s="43"/>
      <c r="H36" s="72">
        <v>1228</v>
      </c>
      <c r="I36" s="72">
        <v>3906</v>
      </c>
    </row>
    <row r="37" spans="1:9" s="3" customFormat="1" ht="9">
      <c r="A37" s="38" t="s">
        <v>47</v>
      </c>
      <c r="B37" s="27">
        <f>SUM(B38)</f>
        <v>40</v>
      </c>
      <c r="C37" s="27">
        <f>SUM(C38)</f>
        <v>100</v>
      </c>
      <c r="D37" s="27"/>
      <c r="E37" s="27">
        <f>SUM(E38)</f>
        <v>3</v>
      </c>
      <c r="F37" s="27">
        <f>SUM(F38)</f>
        <v>12</v>
      </c>
      <c r="G37" s="27"/>
      <c r="H37" s="72">
        <f>SUM(H38)</f>
        <v>43</v>
      </c>
      <c r="I37" s="72">
        <f>SUM(I38)</f>
        <v>112</v>
      </c>
    </row>
    <row r="38" spans="1:9" s="3" customFormat="1" ht="9">
      <c r="A38" s="39" t="s">
        <v>19</v>
      </c>
      <c r="B38" s="44">
        <v>40</v>
      </c>
      <c r="C38" s="44">
        <v>100</v>
      </c>
      <c r="D38" s="44"/>
      <c r="E38" s="44">
        <v>3</v>
      </c>
      <c r="F38" s="44">
        <v>12</v>
      </c>
      <c r="G38" s="44"/>
      <c r="H38" s="78">
        <v>43</v>
      </c>
      <c r="I38" s="78">
        <v>112</v>
      </c>
    </row>
    <row r="39" spans="1:9" s="3" customFormat="1" ht="9">
      <c r="A39" s="38" t="s">
        <v>17</v>
      </c>
      <c r="B39" s="27">
        <v>620</v>
      </c>
      <c r="C39" s="43">
        <v>2335</v>
      </c>
      <c r="D39" s="43"/>
      <c r="E39" s="27">
        <v>530</v>
      </c>
      <c r="F39" s="27">
        <v>1507</v>
      </c>
      <c r="G39" s="27"/>
      <c r="H39" s="72">
        <v>1150</v>
      </c>
      <c r="I39" s="72">
        <v>3842</v>
      </c>
    </row>
    <row r="40" spans="1:9" s="3" customFormat="1" ht="9">
      <c r="A40" s="38" t="s">
        <v>46</v>
      </c>
      <c r="B40" s="27">
        <v>211</v>
      </c>
      <c r="C40" s="27">
        <v>488</v>
      </c>
      <c r="D40" s="27"/>
      <c r="E40" s="69">
        <v>0</v>
      </c>
      <c r="F40" s="69">
        <v>0</v>
      </c>
      <c r="G40" s="27"/>
      <c r="H40" s="72">
        <v>211</v>
      </c>
      <c r="I40" s="72">
        <v>488</v>
      </c>
    </row>
    <row r="41" spans="1:9" s="3" customFormat="1" ht="9">
      <c r="A41" s="38" t="s">
        <v>4</v>
      </c>
      <c r="B41" s="43">
        <v>1700</v>
      </c>
      <c r="C41" s="43">
        <v>6215</v>
      </c>
      <c r="D41" s="43"/>
      <c r="E41" s="27">
        <v>360</v>
      </c>
      <c r="F41" s="43">
        <v>1210</v>
      </c>
      <c r="G41" s="43"/>
      <c r="H41" s="72">
        <v>2060</v>
      </c>
      <c r="I41" s="72">
        <v>7425</v>
      </c>
    </row>
    <row r="42" spans="1:9" s="3" customFormat="1" ht="9">
      <c r="A42" s="38" t="s">
        <v>43</v>
      </c>
      <c r="B42" s="27">
        <v>146</v>
      </c>
      <c r="C42" s="27">
        <v>514</v>
      </c>
      <c r="D42" s="27"/>
      <c r="E42" s="27">
        <v>330</v>
      </c>
      <c r="F42" s="27">
        <v>429</v>
      </c>
      <c r="G42" s="27"/>
      <c r="H42" s="72">
        <v>476</v>
      </c>
      <c r="I42" s="72">
        <v>943</v>
      </c>
    </row>
    <row r="43" spans="1:9" s="3" customFormat="1" ht="9">
      <c r="A43" s="38" t="s">
        <v>5</v>
      </c>
      <c r="B43" s="43">
        <v>2805</v>
      </c>
      <c r="C43" s="43">
        <v>11172</v>
      </c>
      <c r="D43" s="43"/>
      <c r="E43" s="27">
        <v>3040</v>
      </c>
      <c r="F43" s="27">
        <v>11031</v>
      </c>
      <c r="G43" s="27"/>
      <c r="H43" s="72">
        <v>5845</v>
      </c>
      <c r="I43" s="72">
        <v>22203</v>
      </c>
    </row>
    <row r="44" spans="1:9" s="3" customFormat="1" ht="9">
      <c r="A44" s="38" t="s">
        <v>7</v>
      </c>
      <c r="B44" s="27">
        <v>5</v>
      </c>
      <c r="C44" s="27">
        <v>20</v>
      </c>
      <c r="D44" s="27"/>
      <c r="E44" s="27">
        <v>170</v>
      </c>
      <c r="F44" s="27">
        <v>390</v>
      </c>
      <c r="G44" s="27"/>
      <c r="H44" s="72">
        <v>175</v>
      </c>
      <c r="I44" s="72">
        <v>410</v>
      </c>
    </row>
    <row r="45" spans="1:9" s="3" customFormat="1" ht="9">
      <c r="A45" s="38" t="s">
        <v>8</v>
      </c>
      <c r="B45" s="43">
        <v>6800</v>
      </c>
      <c r="C45" s="43">
        <v>31200</v>
      </c>
      <c r="D45" s="43"/>
      <c r="E45" s="27">
        <v>200</v>
      </c>
      <c r="F45" s="43">
        <v>322</v>
      </c>
      <c r="G45" s="43"/>
      <c r="H45" s="72">
        <v>7000</v>
      </c>
      <c r="I45" s="72">
        <v>31522</v>
      </c>
    </row>
    <row r="46" spans="1:9" s="3" customFormat="1" ht="9">
      <c r="A46" s="38" t="s">
        <v>9</v>
      </c>
      <c r="B46" s="43">
        <v>0</v>
      </c>
      <c r="C46" s="43">
        <v>0</v>
      </c>
      <c r="D46" s="43"/>
      <c r="E46" s="27">
        <v>150</v>
      </c>
      <c r="F46" s="43">
        <v>300</v>
      </c>
      <c r="G46" s="43"/>
      <c r="H46" s="72">
        <v>150</v>
      </c>
      <c r="I46" s="72">
        <v>300</v>
      </c>
    </row>
    <row r="47" spans="1:9" s="3" customFormat="1" ht="9">
      <c r="A47" s="38" t="s">
        <v>10</v>
      </c>
      <c r="B47" s="43">
        <v>31150</v>
      </c>
      <c r="C47" s="43">
        <v>62450</v>
      </c>
      <c r="D47" s="43"/>
      <c r="E47" s="43">
        <v>7600</v>
      </c>
      <c r="F47" s="43">
        <v>14600</v>
      </c>
      <c r="G47" s="43"/>
      <c r="H47" s="72">
        <v>38750</v>
      </c>
      <c r="I47" s="72">
        <v>77050</v>
      </c>
    </row>
    <row r="48" spans="1:9" s="3" customFormat="1" ht="9">
      <c r="A48" s="38" t="s">
        <v>11</v>
      </c>
      <c r="B48" s="43">
        <v>4700</v>
      </c>
      <c r="C48" s="43">
        <v>12045</v>
      </c>
      <c r="D48" s="43"/>
      <c r="E48" s="27">
        <v>200</v>
      </c>
      <c r="F48" s="27">
        <v>1000</v>
      </c>
      <c r="G48" s="27"/>
      <c r="H48" s="72">
        <v>4900</v>
      </c>
      <c r="I48" s="72">
        <v>13045</v>
      </c>
    </row>
    <row r="49" spans="1:9" s="3" customFormat="1" ht="9">
      <c r="A49" s="38" t="s">
        <v>12</v>
      </c>
      <c r="B49" s="43">
        <v>400</v>
      </c>
      <c r="C49" s="43">
        <v>1100</v>
      </c>
      <c r="D49" s="43"/>
      <c r="E49" s="69">
        <v>0</v>
      </c>
      <c r="F49" s="69">
        <v>0</v>
      </c>
      <c r="G49" s="27"/>
      <c r="H49" s="72">
        <v>400</v>
      </c>
      <c r="I49" s="72">
        <v>1100</v>
      </c>
    </row>
    <row r="50" spans="1:9" s="3" customFormat="1" ht="9">
      <c r="A50" s="38" t="s">
        <v>13</v>
      </c>
      <c r="B50" s="43">
        <v>1630</v>
      </c>
      <c r="C50" s="43">
        <v>6970</v>
      </c>
      <c r="D50" s="43"/>
      <c r="E50" s="27">
        <v>640</v>
      </c>
      <c r="F50" s="27">
        <v>3647</v>
      </c>
      <c r="G50" s="27"/>
      <c r="H50" s="72">
        <v>2270</v>
      </c>
      <c r="I50" s="72">
        <v>10617</v>
      </c>
    </row>
    <row r="51" spans="1:9" s="3" customFormat="1" ht="9">
      <c r="A51" s="38" t="s">
        <v>14</v>
      </c>
      <c r="B51" s="27">
        <v>225</v>
      </c>
      <c r="C51" s="27">
        <v>880</v>
      </c>
      <c r="D51" s="27"/>
      <c r="E51" s="69">
        <v>0</v>
      </c>
      <c r="F51" s="69">
        <v>0</v>
      </c>
      <c r="G51" s="27"/>
      <c r="H51" s="72">
        <v>225</v>
      </c>
      <c r="I51" s="72">
        <v>880</v>
      </c>
    </row>
    <row r="52" spans="1:9" s="3" customFormat="1" ht="9">
      <c r="A52" s="32" t="s">
        <v>15</v>
      </c>
      <c r="B52" s="29">
        <f>SUM(B34:B51)-B37</f>
        <v>51512</v>
      </c>
      <c r="C52" s="29">
        <f>SUM(C34:C51)-C37</f>
        <v>138514</v>
      </c>
      <c r="D52" s="29"/>
      <c r="E52" s="29">
        <f>SUM(E34:E51)-E37</f>
        <v>13811</v>
      </c>
      <c r="F52" s="29">
        <f>SUM(F34:F51)-F37</f>
        <v>36057</v>
      </c>
      <c r="G52" s="29"/>
      <c r="H52" s="29">
        <f>SUM(H34:H51)-H37</f>
        <v>65323</v>
      </c>
      <c r="I52" s="29">
        <f>SUM(I34:I51)-I37</f>
        <v>174571</v>
      </c>
    </row>
    <row r="53" spans="1:9" s="3" customFormat="1" ht="9">
      <c r="A53" s="32" t="s">
        <v>53</v>
      </c>
      <c r="B53" s="7">
        <f>SUM(B34:B42)-B37</f>
        <v>3797</v>
      </c>
      <c r="C53" s="7">
        <f>SUM(C34:C42)-C37</f>
        <v>12677</v>
      </c>
      <c r="D53" s="7"/>
      <c r="E53" s="7">
        <f>SUM(E34:E42)-E37</f>
        <v>1811</v>
      </c>
      <c r="F53" s="7">
        <f>SUM(F34:F42)-F37</f>
        <v>4767</v>
      </c>
      <c r="G53" s="7"/>
      <c r="H53" s="7">
        <f>SUM(H34:H42)-H37</f>
        <v>5608</v>
      </c>
      <c r="I53" s="7">
        <f>SUM(I34:I42)-I37</f>
        <v>17444</v>
      </c>
    </row>
    <row r="54" spans="1:9" s="3" customFormat="1" ht="9">
      <c r="A54" s="32" t="s">
        <v>52</v>
      </c>
      <c r="B54" s="7">
        <f>SUM(B43:B45)</f>
        <v>9610</v>
      </c>
      <c r="C54" s="7">
        <f>SUM(C43:C45)</f>
        <v>42392</v>
      </c>
      <c r="D54" s="7"/>
      <c r="E54" s="7">
        <f>SUM(E43:E45)</f>
        <v>3410</v>
      </c>
      <c r="F54" s="7">
        <f>SUM(F43:F45)</f>
        <v>11743</v>
      </c>
      <c r="G54" s="7"/>
      <c r="H54" s="7">
        <f>SUM(H43:H45)</f>
        <v>13020</v>
      </c>
      <c r="I54" s="7">
        <f>SUM(I43:I45)</f>
        <v>54135</v>
      </c>
    </row>
    <row r="55" spans="1:9" s="3" customFormat="1" ht="9">
      <c r="A55" s="32" t="s">
        <v>39</v>
      </c>
      <c r="B55" s="7">
        <f>SUM(B47:B51)</f>
        <v>38105</v>
      </c>
      <c r="C55" s="7">
        <f>SUM(C47:C51)</f>
        <v>83445</v>
      </c>
      <c r="D55" s="7"/>
      <c r="E55" s="7">
        <f>SUM(E47:E51)</f>
        <v>8440</v>
      </c>
      <c r="F55" s="7">
        <f>SUM(F47:F51)</f>
        <v>19247</v>
      </c>
      <c r="G55" s="7"/>
      <c r="H55" s="7">
        <f>SUM(H47:H51)</f>
        <v>46545</v>
      </c>
      <c r="I55" s="7">
        <f>SUM(I47:I51)</f>
        <v>102692</v>
      </c>
    </row>
    <row r="56" spans="1:9" s="3" customFormat="1" ht="9">
      <c r="A56" s="13"/>
      <c r="B56" s="13"/>
      <c r="C56" s="13"/>
      <c r="D56" s="13"/>
      <c r="E56" s="13"/>
      <c r="F56" s="13"/>
      <c r="G56" s="13"/>
      <c r="H56" s="13"/>
      <c r="I56" s="13"/>
    </row>
  </sheetData>
  <mergeCells count="6">
    <mergeCell ref="A8:I8"/>
    <mergeCell ref="A32:I32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&amp;C99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51"/>
  <sheetViews>
    <sheetView workbookViewId="0" topLeftCell="A2">
      <selection activeCell="J8" sqref="J8"/>
    </sheetView>
  </sheetViews>
  <sheetFormatPr defaultColWidth="9.140625" defaultRowHeight="12.75"/>
  <cols>
    <col min="1" max="1" width="17.8515625" style="20" customWidth="1"/>
    <col min="2" max="2" width="10.421875" style="20" bestFit="1" customWidth="1"/>
    <col min="3" max="3" width="9.00390625" style="20" customWidth="1"/>
    <col min="4" max="4" width="2.140625" style="20" customWidth="1"/>
    <col min="5" max="6" width="9.00390625" style="20" customWidth="1"/>
    <col min="7" max="7" width="2.140625" style="20" customWidth="1"/>
    <col min="8" max="9" width="9.0039062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61</v>
      </c>
    </row>
    <row r="3" s="18" customFormat="1" ht="12.75">
      <c r="A3" s="17" t="s">
        <v>64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50</v>
      </c>
      <c r="C5" s="96"/>
      <c r="D5" s="22"/>
      <c r="E5" s="96" t="s">
        <v>49</v>
      </c>
      <c r="F5" s="96"/>
      <c r="G5" s="23"/>
      <c r="H5" s="96" t="s">
        <v>51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>
      <c r="A7" s="6"/>
      <c r="B7" s="5"/>
      <c r="C7" s="5"/>
      <c r="D7" s="5"/>
      <c r="E7" s="5"/>
      <c r="F7" s="5"/>
      <c r="G7" s="5"/>
      <c r="H7" s="5"/>
      <c r="I7" s="5"/>
    </row>
    <row r="8" ht="9" customHeight="1"/>
    <row r="9" spans="1:9" ht="12" customHeight="1">
      <c r="A9" s="93" t="s">
        <v>57</v>
      </c>
      <c r="B9" s="93"/>
      <c r="C9" s="93"/>
      <c r="D9" s="93"/>
      <c r="E9" s="93"/>
      <c r="F9" s="93"/>
      <c r="G9" s="93"/>
      <c r="H9" s="93"/>
      <c r="I9" s="93"/>
    </row>
    <row r="10" spans="1:9" s="3" customFormat="1" ht="9" customHeight="1">
      <c r="A10" s="6"/>
      <c r="B10" s="5"/>
      <c r="C10" s="5"/>
      <c r="D10" s="5"/>
      <c r="E10" s="5"/>
      <c r="F10" s="5"/>
      <c r="G10" s="5"/>
      <c r="H10" s="5"/>
      <c r="I10" s="5"/>
    </row>
    <row r="11" spans="1:9" s="3" customFormat="1" ht="9">
      <c r="A11" s="38" t="s">
        <v>3</v>
      </c>
      <c r="B11" s="70">
        <v>220</v>
      </c>
      <c r="C11" s="43">
        <v>2820</v>
      </c>
      <c r="D11" s="43"/>
      <c r="E11" s="27">
        <v>50</v>
      </c>
      <c r="F11" s="27">
        <v>600</v>
      </c>
      <c r="G11" s="27"/>
      <c r="H11" s="72">
        <v>270</v>
      </c>
      <c r="I11" s="43">
        <v>3420</v>
      </c>
    </row>
    <row r="12" spans="1:9" s="3" customFormat="1" ht="9">
      <c r="A12" s="38" t="s">
        <v>17</v>
      </c>
      <c r="B12" s="70">
        <v>250</v>
      </c>
      <c r="C12" s="43">
        <v>2500</v>
      </c>
      <c r="D12" s="43"/>
      <c r="E12" s="3">
        <v>10</v>
      </c>
      <c r="F12" s="3">
        <v>38</v>
      </c>
      <c r="G12" s="27"/>
      <c r="H12" s="72">
        <v>260</v>
      </c>
      <c r="I12" s="43">
        <v>2538</v>
      </c>
    </row>
    <row r="13" spans="1:9" s="3" customFormat="1" ht="9">
      <c r="A13" s="37" t="s">
        <v>40</v>
      </c>
      <c r="B13" s="70">
        <v>24</v>
      </c>
      <c r="C13" s="27">
        <v>445</v>
      </c>
      <c r="D13" s="27"/>
      <c r="E13" s="3">
        <v>0</v>
      </c>
      <c r="F13" s="3">
        <v>0</v>
      </c>
      <c r="G13" s="27"/>
      <c r="H13" s="72">
        <v>24</v>
      </c>
      <c r="I13" s="43">
        <v>445</v>
      </c>
    </row>
    <row r="14" spans="1:9" s="3" customFormat="1" ht="9">
      <c r="A14" s="38" t="s">
        <v>4</v>
      </c>
      <c r="B14" s="70">
        <v>300</v>
      </c>
      <c r="C14" s="43">
        <v>4050</v>
      </c>
      <c r="D14" s="43"/>
      <c r="E14" s="27">
        <v>100</v>
      </c>
      <c r="F14" s="43">
        <v>1200</v>
      </c>
      <c r="G14" s="43"/>
      <c r="H14" s="72">
        <v>400</v>
      </c>
      <c r="I14" s="43">
        <v>5250</v>
      </c>
    </row>
    <row r="15" spans="1:9" s="3" customFormat="1" ht="9">
      <c r="A15" s="38" t="s">
        <v>5</v>
      </c>
      <c r="B15" s="70">
        <v>2045</v>
      </c>
      <c r="C15" s="27">
        <v>29860</v>
      </c>
      <c r="D15" s="27"/>
      <c r="E15" s="27">
        <v>1170</v>
      </c>
      <c r="F15" s="27">
        <v>21730</v>
      </c>
      <c r="G15" s="27"/>
      <c r="H15" s="72">
        <v>3215</v>
      </c>
      <c r="I15" s="43">
        <v>51590</v>
      </c>
    </row>
    <row r="16" spans="1:9" s="3" customFormat="1" ht="9">
      <c r="A16" s="38" t="s">
        <v>6</v>
      </c>
      <c r="B16" s="3">
        <v>50</v>
      </c>
      <c r="C16" s="3">
        <v>750</v>
      </c>
      <c r="D16" s="27"/>
      <c r="E16" s="43">
        <v>0</v>
      </c>
      <c r="F16" s="43">
        <v>0</v>
      </c>
      <c r="G16" s="43"/>
      <c r="H16" s="72">
        <v>50</v>
      </c>
      <c r="I16" s="43">
        <v>750</v>
      </c>
    </row>
    <row r="17" spans="1:9" s="3" customFormat="1" ht="9">
      <c r="A17" s="38" t="s">
        <v>7</v>
      </c>
      <c r="B17" s="71">
        <v>195</v>
      </c>
      <c r="C17" s="43">
        <v>2725</v>
      </c>
      <c r="D17" s="43"/>
      <c r="E17" s="27">
        <v>147</v>
      </c>
      <c r="F17" s="27">
        <v>2169</v>
      </c>
      <c r="G17" s="27"/>
      <c r="H17" s="72">
        <v>342</v>
      </c>
      <c r="I17" s="43">
        <v>4894</v>
      </c>
    </row>
    <row r="18" spans="1:9" s="3" customFormat="1" ht="9">
      <c r="A18" s="38" t="s">
        <v>8</v>
      </c>
      <c r="B18" s="70">
        <v>1710</v>
      </c>
      <c r="C18" s="43">
        <v>39804</v>
      </c>
      <c r="D18" s="43"/>
      <c r="E18" s="27">
        <v>60</v>
      </c>
      <c r="F18" s="43">
        <v>1224</v>
      </c>
      <c r="G18" s="43"/>
      <c r="H18" s="72">
        <v>1770</v>
      </c>
      <c r="I18" s="43">
        <v>41028</v>
      </c>
    </row>
    <row r="19" spans="1:9" s="3" customFormat="1" ht="9">
      <c r="A19" s="38" t="s">
        <v>9</v>
      </c>
      <c r="B19" s="70">
        <v>780</v>
      </c>
      <c r="C19" s="43">
        <v>11280</v>
      </c>
      <c r="D19" s="43"/>
      <c r="E19" s="27">
        <v>200</v>
      </c>
      <c r="F19" s="43">
        <v>2560</v>
      </c>
      <c r="G19" s="43"/>
      <c r="H19" s="72">
        <v>980</v>
      </c>
      <c r="I19" s="43">
        <v>13840</v>
      </c>
    </row>
    <row r="20" spans="1:9" s="3" customFormat="1" ht="9">
      <c r="A20" s="38" t="s">
        <v>10</v>
      </c>
      <c r="B20" s="70">
        <v>3500</v>
      </c>
      <c r="C20" s="43">
        <v>43200</v>
      </c>
      <c r="D20" s="43"/>
      <c r="E20" s="43">
        <v>500</v>
      </c>
      <c r="F20" s="43">
        <v>4000</v>
      </c>
      <c r="G20" s="43"/>
      <c r="H20" s="72">
        <v>4000</v>
      </c>
      <c r="I20" s="43">
        <v>47200</v>
      </c>
    </row>
    <row r="21" spans="1:9" s="3" customFormat="1" ht="9">
      <c r="A21" s="38" t="s">
        <v>11</v>
      </c>
      <c r="B21" s="70">
        <v>850</v>
      </c>
      <c r="C21" s="43">
        <v>11090</v>
      </c>
      <c r="D21" s="43"/>
      <c r="E21" s="43">
        <v>300</v>
      </c>
      <c r="F21" s="43">
        <v>1800</v>
      </c>
      <c r="G21" s="43"/>
      <c r="H21" s="72">
        <v>1150</v>
      </c>
      <c r="I21" s="43">
        <v>12890</v>
      </c>
    </row>
    <row r="22" spans="1:9" s="3" customFormat="1" ht="9">
      <c r="A22" s="38" t="s">
        <v>12</v>
      </c>
      <c r="B22" s="70">
        <v>50</v>
      </c>
      <c r="C22" s="43">
        <v>660</v>
      </c>
      <c r="D22" s="43"/>
      <c r="E22" s="3">
        <v>0</v>
      </c>
      <c r="F22" s="3">
        <v>0</v>
      </c>
      <c r="G22" s="43"/>
      <c r="H22" s="72">
        <v>50</v>
      </c>
      <c r="I22" s="43">
        <v>660</v>
      </c>
    </row>
    <row r="23" spans="1:9" s="3" customFormat="1" ht="9">
      <c r="A23" s="38" t="s">
        <v>13</v>
      </c>
      <c r="B23" s="70">
        <v>800</v>
      </c>
      <c r="C23" s="43">
        <v>12500</v>
      </c>
      <c r="D23" s="43"/>
      <c r="E23" s="27">
        <v>800</v>
      </c>
      <c r="F23" s="43">
        <v>12000</v>
      </c>
      <c r="G23" s="43"/>
      <c r="H23" s="72">
        <v>1600</v>
      </c>
      <c r="I23" s="43">
        <v>24500</v>
      </c>
    </row>
    <row r="24" spans="1:15" ht="9" customHeight="1">
      <c r="A24" s="38" t="s">
        <v>14</v>
      </c>
      <c r="B24" s="70">
        <v>660</v>
      </c>
      <c r="C24" s="43">
        <v>9200</v>
      </c>
      <c r="D24" s="43"/>
      <c r="E24" s="3">
        <v>0</v>
      </c>
      <c r="F24" s="3">
        <v>0</v>
      </c>
      <c r="G24" s="27"/>
      <c r="H24" s="72">
        <v>660</v>
      </c>
      <c r="I24" s="43">
        <v>9200</v>
      </c>
      <c r="J24" s="7"/>
      <c r="K24" s="7"/>
      <c r="L24" s="7"/>
      <c r="M24" s="7"/>
      <c r="N24" s="7"/>
      <c r="O24" s="7"/>
    </row>
    <row r="25" spans="1:15" ht="9" customHeight="1">
      <c r="A25" s="32" t="s">
        <v>15</v>
      </c>
      <c r="B25" s="29">
        <f>SUM(B11:B24)</f>
        <v>11434</v>
      </c>
      <c r="C25" s="29">
        <f>SUM(C11:C24)</f>
        <v>170884</v>
      </c>
      <c r="D25" s="29"/>
      <c r="E25" s="29">
        <f>SUM(E11:E24)</f>
        <v>3337</v>
      </c>
      <c r="F25" s="29">
        <f>SUM(F11:F24)</f>
        <v>47321</v>
      </c>
      <c r="G25" s="29"/>
      <c r="H25" s="29">
        <f>SUM(H11:H24)</f>
        <v>14771</v>
      </c>
      <c r="I25" s="48">
        <f>SUM(I11:I24)</f>
        <v>218205</v>
      </c>
      <c r="J25" s="7"/>
      <c r="K25" s="7"/>
      <c r="L25" s="7"/>
      <c r="M25" s="7"/>
      <c r="N25" s="7"/>
      <c r="O25" s="7"/>
    </row>
    <row r="26" spans="1:15" ht="9" customHeight="1">
      <c r="A26" s="32" t="s">
        <v>53</v>
      </c>
      <c r="B26" s="29">
        <f>SUM(B11:B14)</f>
        <v>794</v>
      </c>
      <c r="C26" s="29">
        <f>SUM(C11:C14)</f>
        <v>9815</v>
      </c>
      <c r="D26" s="29"/>
      <c r="E26" s="29">
        <f>SUM(E11:E14)</f>
        <v>160</v>
      </c>
      <c r="F26" s="29">
        <f>SUM(F11:F14)</f>
        <v>1838</v>
      </c>
      <c r="G26" s="29"/>
      <c r="H26" s="29">
        <f>SUM(H11:H14)</f>
        <v>954</v>
      </c>
      <c r="I26" s="48">
        <f>SUM(I11:I14)</f>
        <v>11653</v>
      </c>
      <c r="J26" s="7"/>
      <c r="K26" s="7"/>
      <c r="L26" s="7"/>
      <c r="M26" s="7"/>
      <c r="N26" s="7"/>
      <c r="O26" s="7"/>
    </row>
    <row r="27" spans="1:15" ht="9" customHeight="1">
      <c r="A27" s="32" t="s">
        <v>52</v>
      </c>
      <c r="B27" s="29">
        <f>SUM(B15:B19)</f>
        <v>4780</v>
      </c>
      <c r="C27" s="29">
        <f>SUM(C15:C19)</f>
        <v>84419</v>
      </c>
      <c r="D27" s="29"/>
      <c r="E27" s="29">
        <f>SUM(E15:E19)</f>
        <v>1577</v>
      </c>
      <c r="F27" s="29">
        <f>SUM(F15:F19)</f>
        <v>27683</v>
      </c>
      <c r="G27" s="29"/>
      <c r="H27" s="29">
        <f>SUM(H15:H19)</f>
        <v>6357</v>
      </c>
      <c r="I27" s="48">
        <f>SUM(I15:I19)</f>
        <v>112102</v>
      </c>
      <c r="J27" s="7"/>
      <c r="K27" s="7"/>
      <c r="L27" s="7"/>
      <c r="M27" s="7"/>
      <c r="N27" s="7"/>
      <c r="O27" s="7"/>
    </row>
    <row r="28" spans="1:15" ht="9" customHeight="1">
      <c r="A28" s="32" t="s">
        <v>39</v>
      </c>
      <c r="B28" s="7">
        <f>SUM(B20:B24)</f>
        <v>5860</v>
      </c>
      <c r="C28" s="7">
        <f>SUM(C20:C24)</f>
        <v>76650</v>
      </c>
      <c r="D28" s="7"/>
      <c r="E28" s="7">
        <f>SUM(E20:E24)</f>
        <v>1600</v>
      </c>
      <c r="F28" s="7">
        <f>SUM(F20:F24)</f>
        <v>17800</v>
      </c>
      <c r="G28" s="7"/>
      <c r="H28" s="7">
        <f>SUM(H20:H24)</f>
        <v>7460</v>
      </c>
      <c r="I28" s="48">
        <f>SUM(I20:I24)</f>
        <v>94450</v>
      </c>
      <c r="J28" s="7"/>
      <c r="K28" s="7"/>
      <c r="L28" s="7"/>
      <c r="M28" s="7"/>
      <c r="N28" s="7"/>
      <c r="O28" s="7"/>
    </row>
    <row r="29" spans="1:9" ht="9" customHeight="1">
      <c r="A29" s="12"/>
      <c r="B29" s="12"/>
      <c r="C29" s="12"/>
      <c r="D29" s="12"/>
      <c r="E29" s="12"/>
      <c r="F29" s="12"/>
      <c r="G29" s="12"/>
      <c r="H29" s="12"/>
      <c r="I29" s="12"/>
    </row>
    <row r="30" spans="1:9" s="12" customFormat="1" ht="12" customHeight="1">
      <c r="A30" s="93" t="s">
        <v>42</v>
      </c>
      <c r="B30" s="93"/>
      <c r="C30" s="93"/>
      <c r="D30" s="93"/>
      <c r="E30" s="93"/>
      <c r="F30" s="93"/>
      <c r="G30" s="93"/>
      <c r="H30" s="93"/>
      <c r="I30" s="93"/>
    </row>
    <row r="31" s="12" customFormat="1" ht="9" customHeight="1"/>
    <row r="32" spans="1:9" s="12" customFormat="1" ht="9" customHeight="1">
      <c r="A32" s="52" t="s">
        <v>2</v>
      </c>
      <c r="B32" s="70">
        <v>50</v>
      </c>
      <c r="C32" s="3">
        <v>400</v>
      </c>
      <c r="D32" s="3"/>
      <c r="E32" s="71">
        <v>0</v>
      </c>
      <c r="F32" s="69">
        <v>0</v>
      </c>
      <c r="G32" s="3"/>
      <c r="H32" s="3">
        <v>50</v>
      </c>
      <c r="I32" s="3">
        <v>400</v>
      </c>
    </row>
    <row r="33" spans="1:9" s="12" customFormat="1" ht="9" customHeight="1">
      <c r="A33" s="38" t="s">
        <v>3</v>
      </c>
      <c r="B33" s="71">
        <v>110</v>
      </c>
      <c r="C33" s="2">
        <v>1410</v>
      </c>
      <c r="D33" s="2"/>
      <c r="E33" s="71">
        <v>0</v>
      </c>
      <c r="F33" s="69">
        <v>0</v>
      </c>
      <c r="G33" s="2"/>
      <c r="H33" s="3">
        <v>110</v>
      </c>
      <c r="I33" s="3">
        <v>1410</v>
      </c>
    </row>
    <row r="34" spans="1:9" s="12" customFormat="1" ht="9" customHeight="1">
      <c r="A34" s="38" t="s">
        <v>17</v>
      </c>
      <c r="B34" s="71">
        <v>0</v>
      </c>
      <c r="C34" s="69">
        <v>0</v>
      </c>
      <c r="D34" s="27"/>
      <c r="E34" s="27">
        <v>10</v>
      </c>
      <c r="F34" s="27">
        <v>30</v>
      </c>
      <c r="G34" s="27"/>
      <c r="H34" s="3">
        <v>10</v>
      </c>
      <c r="I34" s="3">
        <v>30</v>
      </c>
    </row>
    <row r="35" spans="1:9" s="12" customFormat="1" ht="9" customHeight="1">
      <c r="A35" s="37" t="s">
        <v>40</v>
      </c>
      <c r="B35" s="71">
        <v>0</v>
      </c>
      <c r="C35" s="69">
        <v>0</v>
      </c>
      <c r="D35" s="27"/>
      <c r="E35" s="27">
        <v>100</v>
      </c>
      <c r="F35" s="43">
        <v>1750</v>
      </c>
      <c r="G35" s="43"/>
      <c r="H35" s="3">
        <v>100</v>
      </c>
      <c r="I35" s="3">
        <v>1750</v>
      </c>
    </row>
    <row r="36" spans="1:9" s="12" customFormat="1" ht="9" customHeight="1">
      <c r="A36" s="38" t="s">
        <v>4</v>
      </c>
      <c r="B36" s="70">
        <v>400</v>
      </c>
      <c r="C36" s="43">
        <v>7200</v>
      </c>
      <c r="D36" s="43"/>
      <c r="E36" s="71">
        <v>0</v>
      </c>
      <c r="F36" s="69">
        <v>0</v>
      </c>
      <c r="G36" s="27"/>
      <c r="H36" s="3">
        <v>400</v>
      </c>
      <c r="I36" s="3">
        <v>7200</v>
      </c>
    </row>
    <row r="37" spans="1:9" s="12" customFormat="1" ht="9" customHeight="1">
      <c r="A37" s="38" t="s">
        <v>43</v>
      </c>
      <c r="B37" s="70">
        <v>260</v>
      </c>
      <c r="C37" s="43">
        <v>3800</v>
      </c>
      <c r="D37" s="43"/>
      <c r="E37" s="71">
        <v>0</v>
      </c>
      <c r="F37" s="69">
        <v>0</v>
      </c>
      <c r="G37" s="27"/>
      <c r="H37" s="3">
        <v>260</v>
      </c>
      <c r="I37" s="3">
        <v>3800</v>
      </c>
    </row>
    <row r="38" spans="1:9" s="12" customFormat="1" ht="9" customHeight="1">
      <c r="A38" s="38" t="s">
        <v>5</v>
      </c>
      <c r="B38" s="70">
        <v>2560</v>
      </c>
      <c r="C38" s="43">
        <v>47755</v>
      </c>
      <c r="D38" s="27"/>
      <c r="E38" s="27">
        <v>1330</v>
      </c>
      <c r="F38" s="27">
        <v>23875</v>
      </c>
      <c r="G38" s="27"/>
      <c r="H38" s="3">
        <v>3890</v>
      </c>
      <c r="I38" s="3">
        <v>71630</v>
      </c>
    </row>
    <row r="39" spans="1:9" s="12" customFormat="1" ht="9" customHeight="1">
      <c r="A39" s="38" t="s">
        <v>6</v>
      </c>
      <c r="B39" s="70">
        <v>0</v>
      </c>
      <c r="C39" s="43">
        <v>0</v>
      </c>
      <c r="D39" s="43"/>
      <c r="E39" s="27">
        <v>60</v>
      </c>
      <c r="F39" s="27">
        <v>700</v>
      </c>
      <c r="G39" s="27"/>
      <c r="H39" s="3">
        <v>60</v>
      </c>
      <c r="I39" s="3">
        <v>700</v>
      </c>
    </row>
    <row r="40" spans="1:10" s="12" customFormat="1" ht="9" customHeight="1">
      <c r="A40" s="38" t="s">
        <v>7</v>
      </c>
      <c r="B40" s="70">
        <v>120</v>
      </c>
      <c r="C40" s="27">
        <v>1360</v>
      </c>
      <c r="D40" s="27"/>
      <c r="E40" s="71">
        <v>0</v>
      </c>
      <c r="F40" s="69">
        <v>0</v>
      </c>
      <c r="G40" s="27"/>
      <c r="H40" s="3">
        <v>120</v>
      </c>
      <c r="I40" s="3">
        <v>1360</v>
      </c>
      <c r="J40" s="73"/>
    </row>
    <row r="41" spans="1:10" s="12" customFormat="1" ht="9" customHeight="1">
      <c r="A41" s="38" t="s">
        <v>8</v>
      </c>
      <c r="B41" s="70">
        <v>320</v>
      </c>
      <c r="C41" s="43">
        <v>7372</v>
      </c>
      <c r="D41" s="43"/>
      <c r="E41" s="71">
        <v>0</v>
      </c>
      <c r="F41" s="69">
        <v>0</v>
      </c>
      <c r="G41" s="27"/>
      <c r="H41" s="3">
        <v>320</v>
      </c>
      <c r="I41" s="3">
        <v>7372</v>
      </c>
      <c r="J41" s="73"/>
    </row>
    <row r="42" spans="1:10" s="12" customFormat="1" ht="9" customHeight="1">
      <c r="A42" s="38" t="s">
        <v>10</v>
      </c>
      <c r="B42" s="70">
        <v>500</v>
      </c>
      <c r="C42" s="43">
        <v>6160</v>
      </c>
      <c r="D42" s="43"/>
      <c r="E42" s="27">
        <v>100</v>
      </c>
      <c r="F42" s="43">
        <v>800</v>
      </c>
      <c r="G42" s="43"/>
      <c r="H42" s="3">
        <v>600</v>
      </c>
      <c r="I42" s="3">
        <v>6960</v>
      </c>
      <c r="J42" s="73"/>
    </row>
    <row r="43" spans="1:9" s="12" customFormat="1" ht="9" customHeight="1">
      <c r="A43" s="38" t="s">
        <v>11</v>
      </c>
      <c r="B43" s="70">
        <v>350</v>
      </c>
      <c r="C43" s="43">
        <v>4150</v>
      </c>
      <c r="D43" s="43"/>
      <c r="E43" s="71">
        <v>0</v>
      </c>
      <c r="F43" s="69">
        <v>0</v>
      </c>
      <c r="G43" s="27"/>
      <c r="H43" s="3">
        <v>350</v>
      </c>
      <c r="I43" s="3">
        <v>4150</v>
      </c>
    </row>
    <row r="44" spans="1:9" s="12" customFormat="1" ht="9" customHeight="1">
      <c r="A44" s="38" t="s">
        <v>12</v>
      </c>
      <c r="B44" s="70">
        <v>5</v>
      </c>
      <c r="C44" s="43">
        <v>100</v>
      </c>
      <c r="D44" s="43"/>
      <c r="E44" s="71">
        <v>0</v>
      </c>
      <c r="F44" s="69">
        <v>0</v>
      </c>
      <c r="G44" s="27"/>
      <c r="H44" s="3">
        <v>5</v>
      </c>
      <c r="I44" s="3">
        <v>100</v>
      </c>
    </row>
    <row r="45" spans="1:9" s="10" customFormat="1" ht="9">
      <c r="A45" s="38" t="s">
        <v>13</v>
      </c>
      <c r="B45" s="70">
        <v>140</v>
      </c>
      <c r="C45" s="43">
        <v>2400</v>
      </c>
      <c r="D45" s="43"/>
      <c r="E45" s="27">
        <v>600</v>
      </c>
      <c r="F45" s="43">
        <v>16200</v>
      </c>
      <c r="G45" s="43"/>
      <c r="H45" s="3">
        <v>740</v>
      </c>
      <c r="I45" s="3">
        <v>18600</v>
      </c>
    </row>
    <row r="46" spans="1:9" s="10" customFormat="1" ht="9">
      <c r="A46" s="38" t="s">
        <v>14</v>
      </c>
      <c r="B46" s="70">
        <v>100</v>
      </c>
      <c r="C46" s="43">
        <v>1200</v>
      </c>
      <c r="D46" s="43"/>
      <c r="E46" s="88">
        <v>0</v>
      </c>
      <c r="F46" s="88">
        <v>0</v>
      </c>
      <c r="G46" s="43"/>
      <c r="H46" s="3">
        <v>100</v>
      </c>
      <c r="I46" s="3">
        <v>1200</v>
      </c>
    </row>
    <row r="47" spans="1:9" s="10" customFormat="1" ht="9">
      <c r="A47" s="32" t="s">
        <v>15</v>
      </c>
      <c r="B47" s="29">
        <f>SUM(B32:B46)</f>
        <v>4915</v>
      </c>
      <c r="C47" s="29">
        <f aca="true" t="shared" si="0" ref="C47:I47">SUM(C32:C46)</f>
        <v>83307</v>
      </c>
      <c r="D47" s="29"/>
      <c r="E47" s="29">
        <f t="shared" si="0"/>
        <v>2200</v>
      </c>
      <c r="F47" s="29">
        <f t="shared" si="0"/>
        <v>43355</v>
      </c>
      <c r="G47" s="29"/>
      <c r="H47" s="29">
        <f t="shared" si="0"/>
        <v>7115</v>
      </c>
      <c r="I47" s="29">
        <f t="shared" si="0"/>
        <v>126662</v>
      </c>
    </row>
    <row r="48" spans="1:9" s="10" customFormat="1" ht="9">
      <c r="A48" s="32" t="s">
        <v>53</v>
      </c>
      <c r="B48" s="7">
        <f>SUM(B32:B37)</f>
        <v>820</v>
      </c>
      <c r="C48" s="7">
        <f aca="true" t="shared" si="1" ref="C48:I48">SUM(C32:C37)</f>
        <v>12810</v>
      </c>
      <c r="D48" s="7"/>
      <c r="E48" s="7">
        <f t="shared" si="1"/>
        <v>110</v>
      </c>
      <c r="F48" s="7">
        <f t="shared" si="1"/>
        <v>1780</v>
      </c>
      <c r="G48" s="7"/>
      <c r="H48" s="7">
        <f t="shared" si="1"/>
        <v>930</v>
      </c>
      <c r="I48" s="7">
        <f t="shared" si="1"/>
        <v>14590</v>
      </c>
    </row>
    <row r="49" spans="1:9" s="10" customFormat="1" ht="9">
      <c r="A49" s="32" t="s">
        <v>52</v>
      </c>
      <c r="B49" s="7">
        <f>SUM(B38:B41)</f>
        <v>3000</v>
      </c>
      <c r="C49" s="7">
        <f aca="true" t="shared" si="2" ref="C49:I49">SUM(C38:C41)</f>
        <v>56487</v>
      </c>
      <c r="D49" s="7"/>
      <c r="E49" s="7">
        <f t="shared" si="2"/>
        <v>1390</v>
      </c>
      <c r="F49" s="7">
        <f t="shared" si="2"/>
        <v>24575</v>
      </c>
      <c r="G49" s="7"/>
      <c r="H49" s="7">
        <f t="shared" si="2"/>
        <v>4390</v>
      </c>
      <c r="I49" s="7">
        <f t="shared" si="2"/>
        <v>81062</v>
      </c>
    </row>
    <row r="50" spans="1:9" s="10" customFormat="1" ht="9">
      <c r="A50" s="32" t="s">
        <v>39</v>
      </c>
      <c r="B50" s="7">
        <f>SUM(B42:B46)</f>
        <v>1095</v>
      </c>
      <c r="C50" s="7">
        <f aca="true" t="shared" si="3" ref="C50:I50">SUM(C42:C46)</f>
        <v>14010</v>
      </c>
      <c r="D50" s="7"/>
      <c r="E50" s="7">
        <f t="shared" si="3"/>
        <v>700</v>
      </c>
      <c r="F50" s="7">
        <f t="shared" si="3"/>
        <v>17000</v>
      </c>
      <c r="G50" s="7"/>
      <c r="H50" s="7">
        <f t="shared" si="3"/>
        <v>1795</v>
      </c>
      <c r="I50" s="7">
        <f t="shared" si="3"/>
        <v>31010</v>
      </c>
    </row>
    <row r="51" spans="1:9" s="10" customFormat="1" ht="9">
      <c r="A51" s="15"/>
      <c r="B51" s="15"/>
      <c r="C51" s="15"/>
      <c r="D51" s="15"/>
      <c r="E51" s="15"/>
      <c r="F51" s="15"/>
      <c r="G51" s="15"/>
      <c r="H51" s="15"/>
      <c r="I51" s="15"/>
    </row>
  </sheetData>
  <mergeCells count="6">
    <mergeCell ref="A9:I9"/>
    <mergeCell ref="A30:I30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&amp;C98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J5" sqref="J5"/>
    </sheetView>
  </sheetViews>
  <sheetFormatPr defaultColWidth="9.140625" defaultRowHeight="12.75"/>
  <cols>
    <col min="1" max="1" width="17.8515625" style="20" customWidth="1"/>
    <col min="2" max="2" width="9.00390625" style="20" customWidth="1"/>
    <col min="3" max="3" width="9.421875" style="20" bestFit="1" customWidth="1"/>
    <col min="4" max="4" width="2.140625" style="20" customWidth="1"/>
    <col min="5" max="6" width="9.00390625" style="20" customWidth="1"/>
    <col min="7" max="7" width="2.140625" style="20" customWidth="1"/>
    <col min="8" max="9" width="9.0039062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61</v>
      </c>
    </row>
    <row r="3" s="18" customFormat="1" ht="12.75">
      <c r="A3" s="17" t="s">
        <v>64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50</v>
      </c>
      <c r="C5" s="96"/>
      <c r="D5" s="22"/>
      <c r="E5" s="96" t="s">
        <v>49</v>
      </c>
      <c r="F5" s="96"/>
      <c r="G5" s="23"/>
      <c r="H5" s="96" t="s">
        <v>51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>
      <c r="A7" s="6"/>
      <c r="B7" s="5"/>
      <c r="C7" s="5"/>
      <c r="D7" s="5"/>
      <c r="E7" s="5"/>
      <c r="F7" s="5"/>
      <c r="G7" s="5"/>
      <c r="H7" s="5"/>
      <c r="I7" s="5"/>
    </row>
    <row r="8" ht="9" customHeight="1"/>
    <row r="9" spans="1:9" ht="12" customHeight="1">
      <c r="A9" s="93" t="s">
        <v>23</v>
      </c>
      <c r="B9" s="93"/>
      <c r="C9" s="93"/>
      <c r="D9" s="93"/>
      <c r="E9" s="93"/>
      <c r="F9" s="93"/>
      <c r="G9" s="93"/>
      <c r="H9" s="93"/>
      <c r="I9" s="93"/>
    </row>
    <row r="10" spans="1:9" s="3" customFormat="1" ht="9" customHeight="1">
      <c r="A10" s="6"/>
      <c r="B10" s="5"/>
      <c r="C10" s="5"/>
      <c r="D10" s="5"/>
      <c r="E10" s="5"/>
      <c r="F10" s="5"/>
      <c r="G10" s="5"/>
      <c r="H10" s="5"/>
      <c r="I10" s="5"/>
    </row>
    <row r="11" spans="1:9" s="3" customFormat="1" ht="9">
      <c r="A11" s="38" t="s">
        <v>2</v>
      </c>
      <c r="B11" s="2">
        <v>50</v>
      </c>
      <c r="C11" s="2">
        <v>400</v>
      </c>
      <c r="D11" s="2"/>
      <c r="E11" s="28">
        <v>0</v>
      </c>
      <c r="F11" s="28">
        <v>0</v>
      </c>
      <c r="G11" s="2"/>
      <c r="H11" s="2">
        <v>50</v>
      </c>
      <c r="I11" s="2">
        <v>400</v>
      </c>
    </row>
    <row r="12" spans="1:9" s="3" customFormat="1" ht="9">
      <c r="A12" s="38" t="s">
        <v>3</v>
      </c>
      <c r="B12" s="2">
        <v>550</v>
      </c>
      <c r="C12" s="2">
        <v>7050</v>
      </c>
      <c r="D12" s="2"/>
      <c r="E12" s="2">
        <v>100</v>
      </c>
      <c r="F12" s="2">
        <v>1200</v>
      </c>
      <c r="G12" s="2"/>
      <c r="H12" s="2">
        <v>650</v>
      </c>
      <c r="I12" s="2">
        <v>8250</v>
      </c>
    </row>
    <row r="13" spans="1:9" s="3" customFormat="1" ht="9">
      <c r="A13" s="38" t="s">
        <v>17</v>
      </c>
      <c r="B13" s="2">
        <v>800</v>
      </c>
      <c r="C13" s="2">
        <v>7500</v>
      </c>
      <c r="D13" s="2"/>
      <c r="E13" s="2">
        <v>20</v>
      </c>
      <c r="F13" s="2">
        <v>68</v>
      </c>
      <c r="G13" s="2"/>
      <c r="H13" s="2">
        <v>820</v>
      </c>
      <c r="I13" s="2">
        <v>7568</v>
      </c>
    </row>
    <row r="14" spans="1:9" s="3" customFormat="1" ht="9">
      <c r="A14" s="38" t="s">
        <v>46</v>
      </c>
      <c r="B14" s="2">
        <v>124</v>
      </c>
      <c r="C14" s="2">
        <v>2545</v>
      </c>
      <c r="D14" s="2"/>
      <c r="E14" s="2">
        <v>100</v>
      </c>
      <c r="F14" s="2">
        <v>1750</v>
      </c>
      <c r="G14" s="2"/>
      <c r="H14" s="2">
        <v>224</v>
      </c>
      <c r="I14" s="2">
        <v>4295</v>
      </c>
    </row>
    <row r="15" spans="1:9" s="3" customFormat="1" ht="9">
      <c r="A15" s="38" t="s">
        <v>4</v>
      </c>
      <c r="B15" s="2">
        <v>5000</v>
      </c>
      <c r="C15" s="2">
        <v>78550</v>
      </c>
      <c r="D15" s="2"/>
      <c r="E15" s="2">
        <v>400</v>
      </c>
      <c r="F15" s="2">
        <v>4200</v>
      </c>
      <c r="G15" s="2"/>
      <c r="H15" s="2">
        <v>5400</v>
      </c>
      <c r="I15" s="2">
        <v>82750</v>
      </c>
    </row>
    <row r="16" spans="1:9" s="3" customFormat="1" ht="9">
      <c r="A16" s="38" t="s">
        <v>43</v>
      </c>
      <c r="B16" s="2">
        <v>275</v>
      </c>
      <c r="C16" s="2">
        <v>4050</v>
      </c>
      <c r="D16" s="2"/>
      <c r="E16" s="28">
        <v>0</v>
      </c>
      <c r="F16" s="28">
        <v>0</v>
      </c>
      <c r="G16" s="2"/>
      <c r="H16" s="2">
        <v>275</v>
      </c>
      <c r="I16" s="2">
        <v>4050</v>
      </c>
    </row>
    <row r="17" spans="1:9" s="3" customFormat="1" ht="9">
      <c r="A17" s="38" t="s">
        <v>5</v>
      </c>
      <c r="B17" s="2">
        <v>6840</v>
      </c>
      <c r="C17" s="2">
        <v>119555</v>
      </c>
      <c r="D17" s="2"/>
      <c r="E17" s="2">
        <v>3910</v>
      </c>
      <c r="F17" s="2">
        <v>50350</v>
      </c>
      <c r="G17" s="2"/>
      <c r="H17" s="2">
        <v>10750</v>
      </c>
      <c r="I17" s="2">
        <v>169905</v>
      </c>
    </row>
    <row r="18" spans="1:9" s="3" customFormat="1" ht="9">
      <c r="A18" s="38" t="s">
        <v>6</v>
      </c>
      <c r="B18" s="2">
        <v>850</v>
      </c>
      <c r="C18" s="2">
        <v>12750</v>
      </c>
      <c r="D18" s="2"/>
      <c r="E18" s="2">
        <v>1110</v>
      </c>
      <c r="F18" s="2">
        <v>14900</v>
      </c>
      <c r="G18" s="2"/>
      <c r="H18" s="2">
        <v>1960</v>
      </c>
      <c r="I18" s="2">
        <v>27650</v>
      </c>
    </row>
    <row r="19" spans="1:9" s="3" customFormat="1" ht="9">
      <c r="A19" s="38" t="s">
        <v>7</v>
      </c>
      <c r="B19" s="2">
        <v>575</v>
      </c>
      <c r="C19" s="2">
        <v>9285</v>
      </c>
      <c r="D19" s="2"/>
      <c r="E19" s="2">
        <v>147</v>
      </c>
      <c r="F19" s="2">
        <v>2169</v>
      </c>
      <c r="G19" s="2"/>
      <c r="H19" s="2">
        <v>722</v>
      </c>
      <c r="I19" s="2">
        <v>11454</v>
      </c>
    </row>
    <row r="20" spans="1:15" ht="9" customHeight="1">
      <c r="A20" s="38" t="s">
        <v>8</v>
      </c>
      <c r="B20" s="2">
        <v>2820</v>
      </c>
      <c r="C20" s="2">
        <v>65988</v>
      </c>
      <c r="D20" s="2"/>
      <c r="E20" s="2">
        <v>110</v>
      </c>
      <c r="F20" s="2">
        <v>2264</v>
      </c>
      <c r="G20" s="2"/>
      <c r="H20" s="2">
        <v>2930</v>
      </c>
      <c r="I20" s="2">
        <v>68252</v>
      </c>
      <c r="J20" s="7"/>
      <c r="K20" s="7"/>
      <c r="L20" s="7"/>
      <c r="M20" s="7"/>
      <c r="N20" s="7"/>
      <c r="O20" s="7"/>
    </row>
    <row r="21" spans="1:15" ht="9" customHeight="1">
      <c r="A21" s="38" t="s">
        <v>9</v>
      </c>
      <c r="B21" s="2">
        <v>1215</v>
      </c>
      <c r="C21" s="2">
        <v>18600</v>
      </c>
      <c r="D21" s="2"/>
      <c r="E21" s="2">
        <v>200</v>
      </c>
      <c r="F21" s="2">
        <v>2560</v>
      </c>
      <c r="G21" s="2"/>
      <c r="H21" s="2">
        <v>1415</v>
      </c>
      <c r="I21" s="2">
        <v>21160</v>
      </c>
      <c r="J21" s="7"/>
      <c r="K21" s="7"/>
      <c r="L21" s="7"/>
      <c r="M21" s="7"/>
      <c r="N21" s="7"/>
      <c r="O21" s="7"/>
    </row>
    <row r="22" spans="1:9" ht="9" customHeight="1">
      <c r="A22" s="38" t="s">
        <v>10</v>
      </c>
      <c r="B22" s="2">
        <v>14800</v>
      </c>
      <c r="C22" s="2">
        <v>163800</v>
      </c>
      <c r="D22" s="2"/>
      <c r="E22" s="2">
        <v>900</v>
      </c>
      <c r="F22" s="2">
        <v>7200</v>
      </c>
      <c r="G22" s="2"/>
      <c r="H22" s="2">
        <v>15700</v>
      </c>
      <c r="I22" s="2">
        <v>171000</v>
      </c>
    </row>
    <row r="23" spans="1:9" ht="9" customHeight="1">
      <c r="A23" s="38" t="s">
        <v>11</v>
      </c>
      <c r="B23" s="2">
        <v>17090</v>
      </c>
      <c r="C23" s="2">
        <v>364235</v>
      </c>
      <c r="D23" s="2"/>
      <c r="E23" s="2">
        <v>3900</v>
      </c>
      <c r="F23" s="2">
        <v>77400</v>
      </c>
      <c r="G23" s="2"/>
      <c r="H23" s="2">
        <v>20990</v>
      </c>
      <c r="I23" s="2">
        <v>441635</v>
      </c>
    </row>
    <row r="24" spans="1:9" ht="9" customHeight="1">
      <c r="A24" s="38" t="s">
        <v>58</v>
      </c>
      <c r="B24" s="2">
        <v>12</v>
      </c>
      <c r="C24" s="2">
        <v>182</v>
      </c>
      <c r="D24" s="2"/>
      <c r="E24" s="2">
        <v>0</v>
      </c>
      <c r="F24" s="2">
        <v>0</v>
      </c>
      <c r="G24" s="2"/>
      <c r="H24" s="2">
        <v>12</v>
      </c>
      <c r="I24" s="2">
        <v>182</v>
      </c>
    </row>
    <row r="25" spans="1:9" ht="9" customHeight="1">
      <c r="A25" s="38" t="s">
        <v>12</v>
      </c>
      <c r="B25" s="2">
        <v>700</v>
      </c>
      <c r="C25" s="2">
        <v>10700</v>
      </c>
      <c r="D25" s="2"/>
      <c r="E25" s="2">
        <v>360</v>
      </c>
      <c r="F25" s="2">
        <v>6000</v>
      </c>
      <c r="G25" s="2"/>
      <c r="H25" s="2">
        <v>1060</v>
      </c>
      <c r="I25" s="2">
        <v>16700</v>
      </c>
    </row>
    <row r="26" spans="1:9" ht="9" customHeight="1">
      <c r="A26" s="38" t="s">
        <v>13</v>
      </c>
      <c r="B26" s="2">
        <v>13020</v>
      </c>
      <c r="C26" s="2">
        <v>62120</v>
      </c>
      <c r="D26" s="2"/>
      <c r="E26" s="2">
        <v>5300</v>
      </c>
      <c r="F26" s="2">
        <v>100520</v>
      </c>
      <c r="G26" s="2"/>
      <c r="H26" s="2">
        <v>18320</v>
      </c>
      <c r="I26" s="2">
        <v>162640</v>
      </c>
    </row>
    <row r="27" spans="1:9" ht="9" customHeight="1">
      <c r="A27" s="38" t="s">
        <v>14</v>
      </c>
      <c r="B27" s="2">
        <v>1510</v>
      </c>
      <c r="C27" s="2">
        <v>21500</v>
      </c>
      <c r="D27" s="2"/>
      <c r="E27" s="28">
        <v>0</v>
      </c>
      <c r="F27" s="28">
        <v>0</v>
      </c>
      <c r="G27" s="2"/>
      <c r="H27" s="2">
        <v>1510</v>
      </c>
      <c r="I27" s="2">
        <v>21500</v>
      </c>
    </row>
    <row r="28" spans="1:9" ht="9" customHeight="1">
      <c r="A28" s="32" t="s">
        <v>15</v>
      </c>
      <c r="B28" s="29">
        <f>SUM(B11:B27)</f>
        <v>66231</v>
      </c>
      <c r="C28" s="29">
        <f aca="true" t="shared" si="0" ref="C28:I28">SUM(C11:C27)</f>
        <v>948810</v>
      </c>
      <c r="D28" s="29"/>
      <c r="E28" s="29">
        <f t="shared" si="0"/>
        <v>16557</v>
      </c>
      <c r="F28" s="29">
        <f t="shared" si="0"/>
        <v>270581</v>
      </c>
      <c r="G28" s="29"/>
      <c r="H28" s="29">
        <f t="shared" si="0"/>
        <v>82788</v>
      </c>
      <c r="I28" s="29">
        <f t="shared" si="0"/>
        <v>1219391</v>
      </c>
    </row>
    <row r="29" spans="1:9" ht="9" customHeight="1">
      <c r="A29" s="32" t="s">
        <v>53</v>
      </c>
      <c r="B29" s="29">
        <f>SUM(B11:B16)</f>
        <v>6799</v>
      </c>
      <c r="C29" s="29">
        <f>SUM(C11:C16)</f>
        <v>100095</v>
      </c>
      <c r="D29" s="29"/>
      <c r="E29" s="29">
        <f>SUM(E11:E16)</f>
        <v>620</v>
      </c>
      <c r="F29" s="29">
        <f>SUM(F11:F16)</f>
        <v>7218</v>
      </c>
      <c r="G29" s="29"/>
      <c r="H29" s="29">
        <f>SUM(H11:H16)</f>
        <v>7419</v>
      </c>
      <c r="I29" s="29">
        <f>SUM(I11:I16)</f>
        <v>107313</v>
      </c>
    </row>
    <row r="30" spans="1:9" ht="9" customHeight="1">
      <c r="A30" s="32" t="s">
        <v>52</v>
      </c>
      <c r="B30" s="29">
        <f>SUM(B17:B20)</f>
        <v>11085</v>
      </c>
      <c r="C30" s="29">
        <f>SUM(C17:C20)</f>
        <v>207578</v>
      </c>
      <c r="D30" s="29"/>
      <c r="E30" s="29">
        <f>SUM(E17:E20)</f>
        <v>5277</v>
      </c>
      <c r="F30" s="29">
        <f>SUM(F17:F20)</f>
        <v>69683</v>
      </c>
      <c r="G30" s="29"/>
      <c r="H30" s="29">
        <f>SUM(H17:H20)</f>
        <v>16362</v>
      </c>
      <c r="I30" s="29">
        <f>SUM(I17:I20)</f>
        <v>277261</v>
      </c>
    </row>
    <row r="31" spans="1:9" ht="9" customHeight="1">
      <c r="A31" s="32" t="s">
        <v>39</v>
      </c>
      <c r="B31" s="29">
        <f>SUM(B21:B27)</f>
        <v>48347</v>
      </c>
      <c r="C31" s="29">
        <f>SUM(C21:C27)</f>
        <v>641137</v>
      </c>
      <c r="D31" s="29"/>
      <c r="E31" s="29">
        <f>SUM(E21:E27)</f>
        <v>10660</v>
      </c>
      <c r="F31" s="29">
        <f>SUM(F21:F27)</f>
        <v>193680</v>
      </c>
      <c r="G31" s="29"/>
      <c r="H31" s="29">
        <f>SUM(H21:H27)</f>
        <v>59007</v>
      </c>
      <c r="I31" s="29">
        <f>SUM(I21:I27)</f>
        <v>834817</v>
      </c>
    </row>
    <row r="32" spans="1:9" ht="9" customHeight="1">
      <c r="A32" s="32"/>
      <c r="B32" s="29"/>
      <c r="C32" s="29"/>
      <c r="D32" s="29"/>
      <c r="E32" s="29"/>
      <c r="F32" s="29"/>
      <c r="G32" s="29"/>
      <c r="H32" s="29"/>
      <c r="I32" s="29"/>
    </row>
    <row r="33" spans="1:9" s="12" customFormat="1" ht="12" customHeight="1">
      <c r="A33" s="93" t="s">
        <v>56</v>
      </c>
      <c r="B33" s="93"/>
      <c r="C33" s="93"/>
      <c r="D33" s="93"/>
      <c r="E33" s="93"/>
      <c r="F33" s="93"/>
      <c r="G33" s="93"/>
      <c r="H33" s="93"/>
      <c r="I33" s="93"/>
    </row>
    <row r="34" s="12" customFormat="1" ht="9" customHeight="1"/>
    <row r="35" spans="1:9" s="12" customFormat="1" ht="9" customHeight="1">
      <c r="A35" s="27" t="s">
        <v>3</v>
      </c>
      <c r="B35" s="27">
        <v>220</v>
      </c>
      <c r="C35" s="43">
        <v>2820</v>
      </c>
      <c r="D35" s="43"/>
      <c r="E35" s="70">
        <v>50</v>
      </c>
      <c r="F35" s="70">
        <v>600</v>
      </c>
      <c r="G35" s="27"/>
      <c r="H35" s="72">
        <v>270</v>
      </c>
      <c r="I35" s="72">
        <v>3420</v>
      </c>
    </row>
    <row r="36" spans="1:9" s="12" customFormat="1" ht="9" customHeight="1">
      <c r="A36" s="27" t="s">
        <v>17</v>
      </c>
      <c r="B36" s="27">
        <v>550</v>
      </c>
      <c r="C36" s="43">
        <v>5000</v>
      </c>
      <c r="D36" s="43"/>
      <c r="E36" s="71">
        <v>0</v>
      </c>
      <c r="F36" s="71">
        <v>0</v>
      </c>
      <c r="G36" s="27"/>
      <c r="H36" s="72">
        <v>550</v>
      </c>
      <c r="I36" s="72">
        <v>5000</v>
      </c>
    </row>
    <row r="37" spans="1:9" s="12" customFormat="1" ht="9" customHeight="1">
      <c r="A37" s="27" t="s">
        <v>46</v>
      </c>
      <c r="B37" s="27">
        <v>100</v>
      </c>
      <c r="C37" s="27">
        <v>2100</v>
      </c>
      <c r="D37" s="27"/>
      <c r="E37" s="71">
        <v>0</v>
      </c>
      <c r="F37" s="71">
        <v>0</v>
      </c>
      <c r="G37" s="27"/>
      <c r="H37" s="72">
        <v>100</v>
      </c>
      <c r="I37" s="72">
        <v>2100</v>
      </c>
    </row>
    <row r="38" spans="1:9" s="12" customFormat="1" ht="9" customHeight="1">
      <c r="A38" s="27" t="s">
        <v>4</v>
      </c>
      <c r="B38" s="43">
        <v>4300</v>
      </c>
      <c r="C38" s="43">
        <v>67300</v>
      </c>
      <c r="D38" s="43"/>
      <c r="E38" s="70">
        <v>300</v>
      </c>
      <c r="F38" s="70">
        <v>3000</v>
      </c>
      <c r="G38" s="43"/>
      <c r="H38" s="72">
        <v>4600</v>
      </c>
      <c r="I38" s="72">
        <v>70300</v>
      </c>
    </row>
    <row r="39" spans="1:9" s="12" customFormat="1" ht="9" customHeight="1">
      <c r="A39" s="27" t="s">
        <v>43</v>
      </c>
      <c r="B39" s="27">
        <v>15</v>
      </c>
      <c r="C39" s="27">
        <v>250</v>
      </c>
      <c r="D39" s="27"/>
      <c r="E39" s="71">
        <v>0</v>
      </c>
      <c r="F39" s="71">
        <v>0</v>
      </c>
      <c r="G39" s="27"/>
      <c r="H39" s="72">
        <v>15</v>
      </c>
      <c r="I39" s="72">
        <v>250</v>
      </c>
    </row>
    <row r="40" spans="1:9" s="12" customFormat="1" ht="9" customHeight="1">
      <c r="A40" s="27" t="s">
        <v>5</v>
      </c>
      <c r="B40" s="27">
        <v>2235</v>
      </c>
      <c r="C40" s="27">
        <v>41940</v>
      </c>
      <c r="D40" s="27"/>
      <c r="E40" s="70">
        <v>1410</v>
      </c>
      <c r="F40" s="70">
        <v>4745</v>
      </c>
      <c r="G40" s="27"/>
      <c r="H40" s="72">
        <v>3645</v>
      </c>
      <c r="I40" s="72">
        <v>46685</v>
      </c>
    </row>
    <row r="41" spans="1:9" s="12" customFormat="1" ht="9" customHeight="1">
      <c r="A41" s="27" t="s">
        <v>6</v>
      </c>
      <c r="B41" s="27">
        <v>800</v>
      </c>
      <c r="C41" s="27">
        <v>12000</v>
      </c>
      <c r="D41" s="27"/>
      <c r="E41" s="70">
        <v>1050</v>
      </c>
      <c r="F41" s="70">
        <v>14200</v>
      </c>
      <c r="G41" s="27"/>
      <c r="H41" s="72">
        <v>1850</v>
      </c>
      <c r="I41" s="72">
        <v>26200</v>
      </c>
    </row>
    <row r="42" spans="1:9" s="12" customFormat="1" ht="9" customHeight="1">
      <c r="A42" s="27" t="s">
        <v>7</v>
      </c>
      <c r="B42" s="27">
        <v>260</v>
      </c>
      <c r="C42" s="43">
        <v>5200</v>
      </c>
      <c r="D42" s="43"/>
      <c r="E42" s="70">
        <v>0</v>
      </c>
      <c r="F42" s="70">
        <v>0</v>
      </c>
      <c r="G42" s="27"/>
      <c r="H42" s="72">
        <v>260</v>
      </c>
      <c r="I42" s="72">
        <v>5200</v>
      </c>
    </row>
    <row r="43" spans="1:9" s="12" customFormat="1" ht="9" customHeight="1">
      <c r="A43" s="27" t="s">
        <v>8</v>
      </c>
      <c r="B43" s="43">
        <v>790</v>
      </c>
      <c r="C43" s="43">
        <v>18812</v>
      </c>
      <c r="D43" s="43"/>
      <c r="E43" s="70">
        <v>50</v>
      </c>
      <c r="F43" s="70">
        <v>1040</v>
      </c>
      <c r="G43" s="27"/>
      <c r="H43" s="72">
        <v>840</v>
      </c>
      <c r="I43" s="72">
        <v>19852</v>
      </c>
    </row>
    <row r="44" spans="1:9" s="12" customFormat="1" ht="9" customHeight="1">
      <c r="A44" s="27" t="s">
        <v>9</v>
      </c>
      <c r="B44" s="27">
        <v>435</v>
      </c>
      <c r="C44" s="43">
        <v>7320</v>
      </c>
      <c r="D44" s="43"/>
      <c r="E44" s="71">
        <v>0</v>
      </c>
      <c r="F44" s="71">
        <v>0</v>
      </c>
      <c r="G44" s="27"/>
      <c r="H44" s="72">
        <v>435</v>
      </c>
      <c r="I44" s="72">
        <v>7320</v>
      </c>
    </row>
    <row r="45" spans="1:9" s="12" customFormat="1" ht="9" customHeight="1">
      <c r="A45" s="27" t="s">
        <v>10</v>
      </c>
      <c r="B45" s="27">
        <v>10800</v>
      </c>
      <c r="C45" s="43">
        <v>114440</v>
      </c>
      <c r="D45" s="43"/>
      <c r="E45" s="71">
        <v>300</v>
      </c>
      <c r="F45" s="71">
        <v>2400</v>
      </c>
      <c r="G45" s="27"/>
      <c r="H45" s="72">
        <v>11100</v>
      </c>
      <c r="I45" s="72">
        <v>116840</v>
      </c>
    </row>
    <row r="46" spans="1:9" s="12" customFormat="1" ht="9" customHeight="1">
      <c r="A46" s="27" t="s">
        <v>11</v>
      </c>
      <c r="B46" s="43">
        <v>15890</v>
      </c>
      <c r="C46" s="43">
        <v>348995</v>
      </c>
      <c r="D46" s="43"/>
      <c r="E46" s="70">
        <v>3600</v>
      </c>
      <c r="F46" s="70">
        <v>75600</v>
      </c>
      <c r="G46" s="43"/>
      <c r="H46" s="72">
        <v>19490</v>
      </c>
      <c r="I46" s="72">
        <v>424595</v>
      </c>
    </row>
    <row r="47" spans="1:9" s="12" customFormat="1" ht="9" customHeight="1">
      <c r="A47" s="27" t="s">
        <v>58</v>
      </c>
      <c r="B47" s="43">
        <v>12</v>
      </c>
      <c r="C47" s="43">
        <v>182</v>
      </c>
      <c r="D47" s="43"/>
      <c r="E47" s="70">
        <v>0</v>
      </c>
      <c r="F47" s="70">
        <v>0</v>
      </c>
      <c r="G47" s="43"/>
      <c r="H47" s="72">
        <v>12</v>
      </c>
      <c r="I47" s="72">
        <v>182</v>
      </c>
    </row>
    <row r="48" spans="1:9" s="12" customFormat="1" ht="9" customHeight="1">
      <c r="A48" s="27" t="s">
        <v>12</v>
      </c>
      <c r="B48" s="27">
        <v>645</v>
      </c>
      <c r="C48" s="43">
        <v>9940</v>
      </c>
      <c r="D48" s="43"/>
      <c r="E48" s="71">
        <v>360</v>
      </c>
      <c r="F48" s="71">
        <v>6000</v>
      </c>
      <c r="G48" s="27"/>
      <c r="H48" s="72">
        <v>1005</v>
      </c>
      <c r="I48" s="72">
        <v>15940</v>
      </c>
    </row>
    <row r="49" spans="1:9" s="12" customFormat="1" ht="9" customHeight="1">
      <c r="A49" s="27" t="s">
        <v>13</v>
      </c>
      <c r="B49" s="43">
        <v>12080</v>
      </c>
      <c r="C49" s="43">
        <v>47220</v>
      </c>
      <c r="D49" s="43"/>
      <c r="E49" s="70">
        <v>3900</v>
      </c>
      <c r="F49" s="70">
        <v>72320</v>
      </c>
      <c r="G49" s="43"/>
      <c r="H49" s="72">
        <v>15980</v>
      </c>
      <c r="I49" s="72">
        <v>119540</v>
      </c>
    </row>
    <row r="50" spans="1:9" s="12" customFormat="1" ht="9" customHeight="1">
      <c r="A50" s="27" t="s">
        <v>14</v>
      </c>
      <c r="B50" s="43">
        <v>750</v>
      </c>
      <c r="C50" s="43">
        <v>11100</v>
      </c>
      <c r="D50" s="43"/>
      <c r="E50" s="70">
        <v>0</v>
      </c>
      <c r="F50" s="70">
        <v>0</v>
      </c>
      <c r="G50" s="43"/>
      <c r="H50" s="72">
        <v>750</v>
      </c>
      <c r="I50" s="72">
        <v>11100</v>
      </c>
    </row>
    <row r="51" spans="1:9" s="10" customFormat="1" ht="9">
      <c r="A51" s="32" t="s">
        <v>15</v>
      </c>
      <c r="B51" s="29">
        <f>SUM(B35:B50)</f>
        <v>49882</v>
      </c>
      <c r="C51" s="29">
        <f>SUM(C35:C50)</f>
        <v>694619</v>
      </c>
      <c r="D51" s="29"/>
      <c r="E51" s="29">
        <f>SUM(E35:E50)</f>
        <v>11020</v>
      </c>
      <c r="F51" s="29">
        <f>SUM(F35:F50)</f>
        <v>179905</v>
      </c>
      <c r="G51" s="29"/>
      <c r="H51" s="29">
        <f>SUM(H35:H50)</f>
        <v>60902</v>
      </c>
      <c r="I51" s="29">
        <f>SUM(I35:I50)</f>
        <v>874524</v>
      </c>
    </row>
    <row r="52" spans="1:9" s="10" customFormat="1" ht="9">
      <c r="A52" s="32" t="s">
        <v>53</v>
      </c>
      <c r="B52" s="29">
        <f>SUM(B35:B39)</f>
        <v>5185</v>
      </c>
      <c r="C52" s="29">
        <f>SUM(C35:C39)</f>
        <v>77470</v>
      </c>
      <c r="D52" s="29"/>
      <c r="E52" s="29">
        <f>SUM(E35:E39)</f>
        <v>350</v>
      </c>
      <c r="F52" s="29">
        <f>SUM(F35:F39)</f>
        <v>3600</v>
      </c>
      <c r="G52" s="29"/>
      <c r="H52" s="29">
        <f>SUM(H35:H39)</f>
        <v>5535</v>
      </c>
      <c r="I52" s="29">
        <f>SUM(I35:I39)</f>
        <v>81070</v>
      </c>
    </row>
    <row r="53" spans="1:9" s="10" customFormat="1" ht="9">
      <c r="A53" s="32" t="s">
        <v>52</v>
      </c>
      <c r="B53" s="7">
        <f>SUM(B40:B43)</f>
        <v>4085</v>
      </c>
      <c r="C53" s="7">
        <f>SUM(C40:C43)</f>
        <v>77952</v>
      </c>
      <c r="D53" s="7"/>
      <c r="E53" s="7">
        <f>SUM(E40:E43)</f>
        <v>2510</v>
      </c>
      <c r="F53" s="7">
        <f>SUM(F40:F43)</f>
        <v>19985</v>
      </c>
      <c r="G53" s="7"/>
      <c r="H53" s="7">
        <f>SUM(H40:H43)</f>
        <v>6595</v>
      </c>
      <c r="I53" s="7">
        <f>SUM(I40:I43)</f>
        <v>97937</v>
      </c>
    </row>
    <row r="54" spans="1:9" s="10" customFormat="1" ht="9">
      <c r="A54" s="32" t="s">
        <v>39</v>
      </c>
      <c r="B54" s="7">
        <f>SUM(B44:B50)</f>
        <v>40612</v>
      </c>
      <c r="C54" s="7">
        <f>SUM(C44:C50)</f>
        <v>539197</v>
      </c>
      <c r="D54" s="7"/>
      <c r="E54" s="7">
        <f>SUM(E44:E50)</f>
        <v>8160</v>
      </c>
      <c r="F54" s="7">
        <f>SUM(F44:F50)</f>
        <v>156320</v>
      </c>
      <c r="G54" s="7"/>
      <c r="H54" s="7">
        <f>SUM(H44:H50)</f>
        <v>48772</v>
      </c>
      <c r="I54" s="7">
        <f>SUM(I44:I50)</f>
        <v>695517</v>
      </c>
    </row>
    <row r="55" spans="1:9" s="10" customFormat="1" ht="9">
      <c r="A55" s="15"/>
      <c r="B55" s="15"/>
      <c r="C55" s="15"/>
      <c r="D55" s="15"/>
      <c r="E55" s="15"/>
      <c r="F55" s="15"/>
      <c r="G55" s="15"/>
      <c r="H55" s="15"/>
      <c r="I55" s="15"/>
    </row>
    <row r="56" spans="1:9" s="10" customFormat="1" ht="9">
      <c r="A56" s="14"/>
      <c r="B56" s="14"/>
      <c r="C56" s="14"/>
      <c r="D56" s="14"/>
      <c r="E56" s="14"/>
      <c r="F56" s="14"/>
      <c r="G56" s="14"/>
      <c r="H56" s="14"/>
      <c r="I56" s="14"/>
    </row>
    <row r="57" spans="1:9" s="10" customFormat="1" ht="9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9">
      <c r="A58" s="14"/>
      <c r="B58" s="14"/>
      <c r="C58" s="14"/>
      <c r="D58" s="14"/>
      <c r="E58" s="14"/>
      <c r="F58" s="14"/>
      <c r="G58" s="14"/>
      <c r="H58" s="14"/>
      <c r="I58" s="14"/>
    </row>
    <row r="59" spans="1:9" s="10" customFormat="1" ht="9">
      <c r="A59" s="14"/>
      <c r="B59" s="14"/>
      <c r="C59" s="14"/>
      <c r="D59" s="14"/>
      <c r="E59" s="14"/>
      <c r="F59" s="14"/>
      <c r="G59" s="14"/>
      <c r="H59" s="14"/>
      <c r="I59" s="14"/>
    </row>
  </sheetData>
  <mergeCells count="6">
    <mergeCell ref="A9:I9"/>
    <mergeCell ref="A33:I33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&amp;C97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Q61"/>
  <sheetViews>
    <sheetView workbookViewId="0" topLeftCell="A1">
      <selection activeCell="K5" sqref="K5"/>
    </sheetView>
  </sheetViews>
  <sheetFormatPr defaultColWidth="9.140625" defaultRowHeight="12.75"/>
  <cols>
    <col min="1" max="1" width="17.8515625" style="20" customWidth="1"/>
    <col min="2" max="2" width="9.421875" style="20" bestFit="1" customWidth="1"/>
    <col min="3" max="3" width="9.00390625" style="20" customWidth="1"/>
    <col min="4" max="4" width="2.140625" style="20" customWidth="1"/>
    <col min="5" max="5" width="9.28125" style="20" bestFit="1" customWidth="1"/>
    <col min="6" max="6" width="9.421875" style="20" bestFit="1" customWidth="1"/>
    <col min="7" max="7" width="2.140625" style="20" customWidth="1"/>
    <col min="8" max="9" width="9.0039062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61</v>
      </c>
    </row>
    <row r="3" s="18" customFormat="1" ht="12.75">
      <c r="A3" s="17" t="s">
        <v>64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50</v>
      </c>
      <c r="C5" s="96"/>
      <c r="D5" s="22"/>
      <c r="E5" s="96" t="s">
        <v>49</v>
      </c>
      <c r="F5" s="96"/>
      <c r="G5" s="23"/>
      <c r="H5" s="96" t="s">
        <v>51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17" s="3" customFormat="1" ht="12.75">
      <c r="A7" s="6"/>
      <c r="B7" s="5"/>
      <c r="C7" s="5"/>
      <c r="D7" s="5"/>
      <c r="E7" s="5"/>
      <c r="F7" s="5"/>
      <c r="G7" s="5"/>
      <c r="H7" s="5"/>
      <c r="I7" s="5"/>
      <c r="J7" s="46"/>
      <c r="K7" s="46"/>
      <c r="L7" s="46"/>
      <c r="M7" s="46"/>
      <c r="N7" s="46"/>
      <c r="O7" s="46"/>
      <c r="P7" s="46"/>
      <c r="Q7"/>
    </row>
    <row r="8" spans="1:17" ht="12" customHeight="1">
      <c r="A8" s="93" t="s">
        <v>54</v>
      </c>
      <c r="B8" s="93"/>
      <c r="C8" s="93"/>
      <c r="D8" s="93"/>
      <c r="E8" s="93"/>
      <c r="F8" s="93"/>
      <c r="G8" s="93"/>
      <c r="H8" s="93"/>
      <c r="I8" s="93"/>
      <c r="J8" s="46"/>
      <c r="K8" s="46"/>
      <c r="L8" s="46"/>
      <c r="M8" s="46"/>
      <c r="N8" s="46"/>
      <c r="O8" s="46"/>
      <c r="P8" s="46"/>
      <c r="Q8"/>
    </row>
    <row r="9" spans="10:17" s="12" customFormat="1" ht="9" customHeight="1">
      <c r="J9" s="46"/>
      <c r="K9" s="46"/>
      <c r="L9" s="46"/>
      <c r="M9" s="46"/>
      <c r="N9" s="46"/>
      <c r="O9" s="46"/>
      <c r="P9" s="46"/>
      <c r="Q9"/>
    </row>
    <row r="10" spans="1:17" s="12" customFormat="1" ht="9" customHeight="1">
      <c r="A10" s="3" t="s">
        <v>2</v>
      </c>
      <c r="B10" s="46">
        <v>750</v>
      </c>
      <c r="C10" s="66">
        <v>1880</v>
      </c>
      <c r="D10" s="2"/>
      <c r="E10" s="66">
        <v>2000</v>
      </c>
      <c r="F10" s="66">
        <v>6200</v>
      </c>
      <c r="G10" s="2"/>
      <c r="H10" s="2">
        <v>2750</v>
      </c>
      <c r="I10" s="2">
        <v>8080</v>
      </c>
      <c r="J10" s="46"/>
      <c r="K10" s="46"/>
      <c r="L10" s="46"/>
      <c r="M10" s="46"/>
      <c r="N10" s="46"/>
      <c r="O10" s="46"/>
      <c r="P10" s="46"/>
      <c r="Q10"/>
    </row>
    <row r="11" spans="1:17" s="12" customFormat="1" ht="9" customHeight="1">
      <c r="A11" s="3" t="s">
        <v>44</v>
      </c>
      <c r="B11" s="46">
        <v>110</v>
      </c>
      <c r="C11" s="46">
        <v>350</v>
      </c>
      <c r="D11" s="2"/>
      <c r="E11" s="68">
        <v>0</v>
      </c>
      <c r="F11" s="67">
        <v>0</v>
      </c>
      <c r="G11" s="2"/>
      <c r="H11" s="2">
        <v>110</v>
      </c>
      <c r="I11" s="2">
        <v>350</v>
      </c>
      <c r="J11" s="46"/>
      <c r="K11" s="46"/>
      <c r="L11" s="46"/>
      <c r="M11" s="46"/>
      <c r="N11" s="46"/>
      <c r="O11" s="46"/>
      <c r="P11" s="46"/>
      <c r="Q11"/>
    </row>
    <row r="12" spans="1:17" s="12" customFormat="1" ht="9" customHeight="1">
      <c r="A12" s="3" t="s">
        <v>3</v>
      </c>
      <c r="B12" s="66">
        <v>1470</v>
      </c>
      <c r="C12" s="66">
        <v>5106</v>
      </c>
      <c r="D12" s="2"/>
      <c r="E12" s="66">
        <v>1520</v>
      </c>
      <c r="F12" s="66">
        <v>4201</v>
      </c>
      <c r="G12" s="2"/>
      <c r="H12" s="2">
        <v>2990</v>
      </c>
      <c r="I12" s="2">
        <v>9307</v>
      </c>
      <c r="J12" s="46"/>
      <c r="K12" s="46"/>
      <c r="L12" s="46"/>
      <c r="M12" s="46"/>
      <c r="N12" s="46"/>
      <c r="O12" s="46"/>
      <c r="P12" s="46"/>
      <c r="Q12"/>
    </row>
    <row r="13" spans="1:17" s="12" customFormat="1" ht="9" customHeight="1">
      <c r="A13" s="3" t="s">
        <v>38</v>
      </c>
      <c r="B13" s="27">
        <f>SUM(B14)</f>
        <v>2</v>
      </c>
      <c r="C13" s="27">
        <f>SUM(C14)</f>
        <v>11</v>
      </c>
      <c r="D13" s="2"/>
      <c r="E13" s="27">
        <f>SUM(E14)</f>
        <v>30</v>
      </c>
      <c r="F13" s="27">
        <f>SUM(F14)</f>
        <v>210</v>
      </c>
      <c r="G13" s="2"/>
      <c r="H13" s="2">
        <f>B13+E13</f>
        <v>32</v>
      </c>
      <c r="I13" s="27">
        <f>SUM(I14)</f>
        <v>221</v>
      </c>
      <c r="J13" s="46"/>
      <c r="K13" s="46"/>
      <c r="L13" s="66"/>
      <c r="M13" s="66"/>
      <c r="N13" s="66"/>
      <c r="O13" s="66"/>
      <c r="P13" s="66"/>
      <c r="Q13"/>
    </row>
    <row r="14" spans="1:17" s="12" customFormat="1" ht="9" customHeight="1">
      <c r="A14" s="10" t="s">
        <v>19</v>
      </c>
      <c r="B14" s="44">
        <v>2</v>
      </c>
      <c r="C14" s="44">
        <v>11</v>
      </c>
      <c r="D14" s="11"/>
      <c r="E14" s="44">
        <v>30</v>
      </c>
      <c r="F14" s="44">
        <v>210</v>
      </c>
      <c r="G14" s="11"/>
      <c r="H14" s="11">
        <v>32</v>
      </c>
      <c r="I14" s="44">
        <v>221</v>
      </c>
      <c r="J14" s="46"/>
      <c r="K14" s="46"/>
      <c r="L14" s="46"/>
      <c r="M14" s="46"/>
      <c r="N14" s="46"/>
      <c r="O14" s="46"/>
      <c r="P14" s="46"/>
      <c r="Q14" s="42"/>
    </row>
    <row r="15" spans="1:17" s="12" customFormat="1" ht="9" customHeight="1">
      <c r="A15" s="3" t="s">
        <v>17</v>
      </c>
      <c r="B15" s="66">
        <v>4680</v>
      </c>
      <c r="C15" s="66">
        <v>13906</v>
      </c>
      <c r="D15" s="2"/>
      <c r="E15" s="66">
        <v>3160</v>
      </c>
      <c r="F15" s="66">
        <v>7070</v>
      </c>
      <c r="G15" s="2"/>
      <c r="H15" s="2">
        <v>7840</v>
      </c>
      <c r="I15" s="2">
        <v>20976</v>
      </c>
      <c r="J15" s="46"/>
      <c r="K15" s="66"/>
      <c r="L15" s="66"/>
      <c r="M15" s="66"/>
      <c r="N15" s="66"/>
      <c r="O15" s="66"/>
      <c r="P15" s="66"/>
      <c r="Q15"/>
    </row>
    <row r="16" spans="1:17" s="12" customFormat="1" ht="9" customHeight="1">
      <c r="A16" s="3" t="s">
        <v>40</v>
      </c>
      <c r="B16" s="46">
        <v>250</v>
      </c>
      <c r="C16" s="46">
        <v>756</v>
      </c>
      <c r="D16" s="2"/>
      <c r="E16" s="46">
        <v>35</v>
      </c>
      <c r="F16" s="66">
        <v>102</v>
      </c>
      <c r="G16" s="2"/>
      <c r="H16" s="2">
        <v>285</v>
      </c>
      <c r="I16" s="2">
        <v>858</v>
      </c>
      <c r="J16" s="46"/>
      <c r="K16" s="46"/>
      <c r="L16" s="46"/>
      <c r="M16" s="46"/>
      <c r="N16" s="46"/>
      <c r="O16" s="46"/>
      <c r="P16" s="46"/>
      <c r="Q16"/>
    </row>
    <row r="17" spans="1:17" s="12" customFormat="1" ht="9" customHeight="1">
      <c r="A17" s="3" t="s">
        <v>4</v>
      </c>
      <c r="B17" s="46">
        <v>340</v>
      </c>
      <c r="C17" s="66">
        <v>1190</v>
      </c>
      <c r="D17" s="2"/>
      <c r="E17" s="46">
        <v>240</v>
      </c>
      <c r="F17" s="66">
        <v>1320</v>
      </c>
      <c r="G17" s="2"/>
      <c r="H17" s="2">
        <v>580</v>
      </c>
      <c r="I17" s="2">
        <v>2510</v>
      </c>
      <c r="J17" s="46"/>
      <c r="K17" s="46"/>
      <c r="L17" s="46"/>
      <c r="M17" s="46"/>
      <c r="N17" s="46"/>
      <c r="O17" s="46"/>
      <c r="P17" s="46"/>
      <c r="Q17" s="42"/>
    </row>
    <row r="18" spans="1:17" s="12" customFormat="1" ht="9" customHeight="1">
      <c r="A18" s="3" t="s">
        <v>20</v>
      </c>
      <c r="B18" s="66">
        <v>2674</v>
      </c>
      <c r="C18" s="66">
        <v>8933</v>
      </c>
      <c r="D18" s="2"/>
      <c r="E18" s="46">
        <v>280</v>
      </c>
      <c r="F18" s="66">
        <v>1336</v>
      </c>
      <c r="G18" s="2"/>
      <c r="H18" s="2">
        <v>2954</v>
      </c>
      <c r="I18" s="2">
        <v>10269</v>
      </c>
      <c r="J18" s="46"/>
      <c r="K18" s="66"/>
      <c r="L18" s="66"/>
      <c r="M18" s="66"/>
      <c r="N18" s="66"/>
      <c r="O18" s="66"/>
      <c r="P18" s="66"/>
      <c r="Q18" s="42"/>
    </row>
    <row r="19" spans="1:17" s="12" customFormat="1" ht="9" customHeight="1">
      <c r="A19" s="3" t="s">
        <v>5</v>
      </c>
      <c r="B19" s="66">
        <v>7806</v>
      </c>
      <c r="C19" s="66">
        <v>27575</v>
      </c>
      <c r="D19" s="2"/>
      <c r="E19" s="46">
        <v>1210</v>
      </c>
      <c r="F19" s="66">
        <v>3185</v>
      </c>
      <c r="G19" s="2"/>
      <c r="H19" s="2">
        <v>9016</v>
      </c>
      <c r="I19" s="2">
        <v>30760</v>
      </c>
      <c r="J19" s="46"/>
      <c r="K19" s="46"/>
      <c r="L19" s="46"/>
      <c r="M19" s="46"/>
      <c r="N19" s="46"/>
      <c r="O19" s="46"/>
      <c r="P19" s="66"/>
      <c r="Q19" s="42"/>
    </row>
    <row r="20" spans="1:17" s="12" customFormat="1" ht="9" customHeight="1">
      <c r="A20" s="3" t="s">
        <v>6</v>
      </c>
      <c r="B20" s="87">
        <v>680</v>
      </c>
      <c r="C20" s="87">
        <v>1700</v>
      </c>
      <c r="D20" s="2"/>
      <c r="E20" s="46">
        <v>100</v>
      </c>
      <c r="F20" s="46">
        <v>300</v>
      </c>
      <c r="G20" s="2"/>
      <c r="H20" s="2">
        <v>780</v>
      </c>
      <c r="I20" s="2">
        <v>2000</v>
      </c>
      <c r="J20" s="46"/>
      <c r="K20" s="46"/>
      <c r="L20" s="46"/>
      <c r="M20" s="66"/>
      <c r="N20" s="66"/>
      <c r="O20" s="66"/>
      <c r="P20" s="66"/>
      <c r="Q20" s="42"/>
    </row>
    <row r="21" spans="1:17" s="12" customFormat="1" ht="9" customHeight="1">
      <c r="A21" s="3" t="s">
        <v>7</v>
      </c>
      <c r="B21" s="46">
        <v>25</v>
      </c>
      <c r="C21" s="46">
        <v>96</v>
      </c>
      <c r="D21" s="2"/>
      <c r="E21" s="66">
        <v>2325</v>
      </c>
      <c r="F21" s="66">
        <v>8015</v>
      </c>
      <c r="G21" s="2"/>
      <c r="H21" s="2">
        <v>2350</v>
      </c>
      <c r="I21" s="2">
        <v>8111</v>
      </c>
      <c r="J21" s="46"/>
      <c r="K21" s="66"/>
      <c r="L21" s="66"/>
      <c r="M21" s="46"/>
      <c r="N21" s="46"/>
      <c r="O21" s="66"/>
      <c r="P21" s="66"/>
      <c r="Q21" s="42"/>
    </row>
    <row r="22" spans="1:17" s="12" customFormat="1" ht="9" customHeight="1">
      <c r="A22" s="3" t="s">
        <v>8</v>
      </c>
      <c r="B22" s="66">
        <v>4630</v>
      </c>
      <c r="C22" s="66">
        <v>15881</v>
      </c>
      <c r="D22" s="2"/>
      <c r="E22" s="66">
        <v>1635</v>
      </c>
      <c r="F22" s="66">
        <v>6615</v>
      </c>
      <c r="G22" s="2"/>
      <c r="H22" s="2">
        <v>6265</v>
      </c>
      <c r="I22" s="2">
        <v>22496</v>
      </c>
      <c r="J22" s="46"/>
      <c r="K22" s="66"/>
      <c r="L22" s="66"/>
      <c r="M22" s="46"/>
      <c r="N22" s="66"/>
      <c r="O22" s="66"/>
      <c r="P22" s="66"/>
      <c r="Q22"/>
    </row>
    <row r="23" spans="1:17" s="12" customFormat="1" ht="9" customHeight="1">
      <c r="A23" s="3" t="s">
        <v>9</v>
      </c>
      <c r="B23" s="46">
        <v>815</v>
      </c>
      <c r="C23" s="66">
        <v>3162</v>
      </c>
      <c r="D23" s="2"/>
      <c r="E23" s="46">
        <v>800</v>
      </c>
      <c r="F23" s="66">
        <v>3828</v>
      </c>
      <c r="G23" s="2"/>
      <c r="H23" s="2">
        <v>1615</v>
      </c>
      <c r="I23" s="2">
        <v>6990</v>
      </c>
      <c r="J23" s="46"/>
      <c r="K23" s="46"/>
      <c r="L23" s="46"/>
      <c r="M23" s="46"/>
      <c r="N23" s="46"/>
      <c r="O23" s="46"/>
      <c r="P23" s="46"/>
      <c r="Q23" s="42"/>
    </row>
    <row r="24" spans="1:17" s="12" customFormat="1" ht="9" customHeight="1">
      <c r="A24" s="3" t="s">
        <v>10</v>
      </c>
      <c r="B24" s="66">
        <v>9400</v>
      </c>
      <c r="C24" s="66">
        <v>44060</v>
      </c>
      <c r="D24" s="2"/>
      <c r="E24" s="66">
        <v>700</v>
      </c>
      <c r="F24" s="66">
        <v>3470</v>
      </c>
      <c r="G24" s="2"/>
      <c r="H24" s="2">
        <v>10100</v>
      </c>
      <c r="I24" s="2">
        <v>47530</v>
      </c>
      <c r="J24" s="46"/>
      <c r="K24" s="46"/>
      <c r="L24" s="46"/>
      <c r="M24" s="46"/>
      <c r="N24" s="66"/>
      <c r="O24" s="46"/>
      <c r="P24" s="66"/>
      <c r="Q24" s="42"/>
    </row>
    <row r="25" spans="1:17" s="12" customFormat="1" ht="9" customHeight="1">
      <c r="A25" s="3" t="s">
        <v>11</v>
      </c>
      <c r="B25" s="66">
        <v>5070</v>
      </c>
      <c r="C25" s="66">
        <v>25950</v>
      </c>
      <c r="D25" s="2"/>
      <c r="E25" s="66">
        <v>1310</v>
      </c>
      <c r="F25" s="66">
        <v>2580</v>
      </c>
      <c r="G25" s="2"/>
      <c r="H25" s="2">
        <v>6380</v>
      </c>
      <c r="I25" s="2">
        <v>28530</v>
      </c>
      <c r="J25" s="46"/>
      <c r="K25" s="66"/>
      <c r="L25" s="66"/>
      <c r="M25" s="66"/>
      <c r="N25" s="66"/>
      <c r="O25" s="66"/>
      <c r="P25" s="66"/>
      <c r="Q25" s="42"/>
    </row>
    <row r="26" spans="1:17" s="12" customFormat="1" ht="9" customHeight="1">
      <c r="A26" s="3" t="s">
        <v>12</v>
      </c>
      <c r="B26" s="66">
        <v>4390</v>
      </c>
      <c r="C26" s="66">
        <v>18350</v>
      </c>
      <c r="D26" s="2"/>
      <c r="E26" s="46">
        <v>1373</v>
      </c>
      <c r="F26" s="66">
        <v>5055</v>
      </c>
      <c r="G26" s="2"/>
      <c r="H26" s="2">
        <v>5763</v>
      </c>
      <c r="I26" s="2">
        <v>23405</v>
      </c>
      <c r="J26" s="46"/>
      <c r="K26" s="46"/>
      <c r="L26" s="46"/>
      <c r="M26" s="66"/>
      <c r="N26" s="66"/>
      <c r="O26" s="66"/>
      <c r="P26" s="66"/>
      <c r="Q26" s="42"/>
    </row>
    <row r="27" spans="1:17" s="12" customFormat="1" ht="9" customHeight="1">
      <c r="A27" s="3" t="s">
        <v>13</v>
      </c>
      <c r="B27" s="66">
        <v>6940</v>
      </c>
      <c r="C27" s="66">
        <v>29320</v>
      </c>
      <c r="D27" s="2"/>
      <c r="E27" s="66">
        <v>2300</v>
      </c>
      <c r="F27" s="66">
        <v>8600</v>
      </c>
      <c r="G27" s="2"/>
      <c r="H27" s="2">
        <v>9240</v>
      </c>
      <c r="I27" s="2">
        <v>37920</v>
      </c>
      <c r="J27" s="46"/>
      <c r="K27" s="66"/>
      <c r="L27" s="66"/>
      <c r="M27" s="66"/>
      <c r="N27" s="66"/>
      <c r="O27" s="66"/>
      <c r="P27" s="66"/>
      <c r="Q27" s="42"/>
    </row>
    <row r="28" spans="1:17" s="12" customFormat="1" ht="9" customHeight="1">
      <c r="A28" s="3" t="s">
        <v>14</v>
      </c>
      <c r="B28" s="66">
        <v>1085</v>
      </c>
      <c r="C28" s="66">
        <v>4050</v>
      </c>
      <c r="D28" s="2"/>
      <c r="E28" s="46">
        <v>500</v>
      </c>
      <c r="F28" s="66">
        <v>1800</v>
      </c>
      <c r="G28" s="2"/>
      <c r="H28" s="2">
        <v>1585</v>
      </c>
      <c r="I28" s="2">
        <v>5850</v>
      </c>
      <c r="J28" s="46"/>
      <c r="K28" s="66"/>
      <c r="L28" s="66"/>
      <c r="M28" s="66"/>
      <c r="N28" s="66"/>
      <c r="O28" s="66"/>
      <c r="P28" s="66"/>
      <c r="Q28" s="42"/>
    </row>
    <row r="29" spans="1:17" s="12" customFormat="1" ht="9" customHeight="1">
      <c r="A29" s="7" t="s">
        <v>15</v>
      </c>
      <c r="B29" s="80">
        <f>SUM(B10:B28)-B13</f>
        <v>51117</v>
      </c>
      <c r="C29" s="80">
        <f aca="true" t="shared" si="0" ref="C29:I29">SUM(C10:C28)-C13</f>
        <v>202276</v>
      </c>
      <c r="D29" s="7"/>
      <c r="E29" s="80">
        <f t="shared" si="0"/>
        <v>19518</v>
      </c>
      <c r="F29" s="80">
        <f t="shared" si="0"/>
        <v>63887</v>
      </c>
      <c r="G29" s="7"/>
      <c r="H29" s="7">
        <f t="shared" si="0"/>
        <v>70635</v>
      </c>
      <c r="I29" s="7">
        <f t="shared" si="0"/>
        <v>266163</v>
      </c>
      <c r="J29" s="46"/>
      <c r="K29" s="46"/>
      <c r="L29" s="46"/>
      <c r="M29" s="46"/>
      <c r="N29" s="46"/>
      <c r="O29" s="46"/>
      <c r="P29" s="46"/>
      <c r="Q29" s="47"/>
    </row>
    <row r="30" spans="1:17" s="12" customFormat="1" ht="9" customHeight="1">
      <c r="A30" s="7" t="s">
        <v>53</v>
      </c>
      <c r="B30" s="80">
        <f>SUM(B10:B18)-B13</f>
        <v>10276</v>
      </c>
      <c r="C30" s="80">
        <f>SUM(C10:C18)-C13</f>
        <v>32132</v>
      </c>
      <c r="D30" s="7"/>
      <c r="E30" s="80">
        <f>SUM(E10:E18)-E13</f>
        <v>7265</v>
      </c>
      <c r="F30" s="80">
        <f>SUM(F10:F18)-F13</f>
        <v>20439</v>
      </c>
      <c r="G30" s="7"/>
      <c r="H30" s="7">
        <f>SUM(H10:H18)-H13</f>
        <v>17541</v>
      </c>
      <c r="I30" s="7">
        <f>SUM(I10:I18)-I13</f>
        <v>52571</v>
      </c>
      <c r="J30" s="46"/>
      <c r="K30" s="46"/>
      <c r="L30" s="66"/>
      <c r="M30" s="66"/>
      <c r="N30" s="66"/>
      <c r="O30" s="66"/>
      <c r="P30" s="66"/>
      <c r="Q30" s="47"/>
    </row>
    <row r="31" spans="1:17" s="12" customFormat="1" ht="9" customHeight="1">
      <c r="A31" s="7" t="s">
        <v>52</v>
      </c>
      <c r="B31" s="80">
        <f>SUM(B19:B22)</f>
        <v>13141</v>
      </c>
      <c r="C31" s="80">
        <f>SUM(C19:C22)</f>
        <v>45252</v>
      </c>
      <c r="D31" s="7"/>
      <c r="E31" s="80">
        <f>SUM(E19:E22)</f>
        <v>5270</v>
      </c>
      <c r="F31" s="80">
        <f>SUM(F19:F22)</f>
        <v>18115</v>
      </c>
      <c r="G31" s="7"/>
      <c r="H31" s="7">
        <f>SUM(H19:H22)</f>
        <v>18411</v>
      </c>
      <c r="I31" s="7">
        <f>SUM(I19:I22)</f>
        <v>63367</v>
      </c>
      <c r="J31" s="46"/>
      <c r="K31" s="46"/>
      <c r="L31" s="66"/>
      <c r="M31" s="66"/>
      <c r="N31" s="66"/>
      <c r="O31" s="66"/>
      <c r="P31" s="66"/>
      <c r="Q31" s="47"/>
    </row>
    <row r="32" spans="1:17" s="12" customFormat="1" ht="9" customHeight="1">
      <c r="A32" s="7" t="s">
        <v>39</v>
      </c>
      <c r="B32" s="80">
        <f>SUM(B23:B28)</f>
        <v>27700</v>
      </c>
      <c r="C32" s="80">
        <f>SUM(C23:C28)</f>
        <v>124892</v>
      </c>
      <c r="D32" s="7"/>
      <c r="E32" s="80">
        <f>SUM(E23:E28)</f>
        <v>6983</v>
      </c>
      <c r="F32" s="80">
        <f>SUM(F23:F28)</f>
        <v>25333</v>
      </c>
      <c r="G32" s="7"/>
      <c r="H32" s="7">
        <f>SUM(H23:H28)</f>
        <v>34683</v>
      </c>
      <c r="I32" s="7">
        <f>SUM(I23:I28)</f>
        <v>150225</v>
      </c>
      <c r="J32" s="46"/>
      <c r="K32" s="66"/>
      <c r="L32" s="66"/>
      <c r="M32" s="66"/>
      <c r="N32" s="66"/>
      <c r="O32" s="66"/>
      <c r="P32" s="66"/>
      <c r="Q32" s="47"/>
    </row>
    <row r="33" spans="1:17" s="12" customFormat="1" ht="9" customHeight="1">
      <c r="A33" s="7"/>
      <c r="B33" s="80"/>
      <c r="C33" s="80"/>
      <c r="D33" s="7"/>
      <c r="E33" s="80"/>
      <c r="F33" s="80"/>
      <c r="G33" s="7"/>
      <c r="H33" s="7"/>
      <c r="I33" s="7"/>
      <c r="J33" s="46"/>
      <c r="K33" s="66"/>
      <c r="L33" s="66"/>
      <c r="M33" s="66"/>
      <c r="N33" s="66"/>
      <c r="O33" s="66"/>
      <c r="P33" s="66"/>
      <c r="Q33" s="47"/>
    </row>
    <row r="34" spans="1:16" s="12" customFormat="1" ht="12" customHeight="1">
      <c r="A34" s="93" t="s">
        <v>55</v>
      </c>
      <c r="B34" s="93"/>
      <c r="C34" s="93"/>
      <c r="D34" s="93"/>
      <c r="E34" s="93"/>
      <c r="F34" s="93"/>
      <c r="G34" s="93"/>
      <c r="H34" s="93"/>
      <c r="I34" s="93"/>
      <c r="J34" s="46"/>
      <c r="K34" s="46"/>
      <c r="L34" s="46"/>
      <c r="M34" s="46"/>
      <c r="N34" s="46"/>
      <c r="O34" s="46"/>
      <c r="P34" s="46"/>
    </row>
    <row r="35" spans="1:16" s="12" customFormat="1" ht="9" customHeight="1">
      <c r="A35" s="49"/>
      <c r="B35" s="49"/>
      <c r="C35" s="49"/>
      <c r="D35" s="49"/>
      <c r="E35" s="49"/>
      <c r="F35" s="49"/>
      <c r="G35" s="49"/>
      <c r="H35" s="49"/>
      <c r="I35" s="49"/>
      <c r="J35" s="46"/>
      <c r="K35" s="46"/>
      <c r="L35" s="46"/>
      <c r="M35" s="46"/>
      <c r="N35" s="46"/>
      <c r="O35" s="46"/>
      <c r="P35" s="46"/>
    </row>
    <row r="36" spans="10:16" s="12" customFormat="1" ht="9" customHeight="1">
      <c r="J36" s="46"/>
      <c r="K36" s="46"/>
      <c r="L36" s="46"/>
      <c r="M36" s="46"/>
      <c r="N36" s="46"/>
      <c r="O36" s="46"/>
      <c r="P36" s="46"/>
    </row>
    <row r="37" spans="1:16" s="12" customFormat="1" ht="9" customHeight="1">
      <c r="A37" s="3" t="s">
        <v>2</v>
      </c>
      <c r="B37" s="46">
        <v>788</v>
      </c>
      <c r="C37" s="66">
        <v>1984</v>
      </c>
      <c r="D37" s="2"/>
      <c r="E37" s="66">
        <v>2540</v>
      </c>
      <c r="F37" s="66">
        <v>6580</v>
      </c>
      <c r="G37" s="2"/>
      <c r="H37" s="3">
        <v>3328</v>
      </c>
      <c r="I37" s="3">
        <v>8564</v>
      </c>
      <c r="J37" s="46"/>
      <c r="K37" s="46"/>
      <c r="L37" s="46"/>
      <c r="M37" s="46"/>
      <c r="N37" s="46"/>
      <c r="O37" s="46"/>
      <c r="P37" s="46"/>
    </row>
    <row r="38" spans="1:16" s="12" customFormat="1" ht="9" customHeight="1">
      <c r="A38" s="3" t="s">
        <v>44</v>
      </c>
      <c r="B38" s="46">
        <v>180</v>
      </c>
      <c r="C38" s="46">
        <v>700</v>
      </c>
      <c r="D38" s="2"/>
      <c r="E38" s="69">
        <v>0</v>
      </c>
      <c r="F38" s="69">
        <v>0</v>
      </c>
      <c r="G38" s="2"/>
      <c r="H38" s="3">
        <v>180</v>
      </c>
      <c r="I38" s="3">
        <v>700</v>
      </c>
      <c r="J38" s="46"/>
      <c r="K38" s="46"/>
      <c r="L38" s="46"/>
      <c r="M38" s="46"/>
      <c r="N38" s="46"/>
      <c r="O38" s="46"/>
      <c r="P38" s="46"/>
    </row>
    <row r="39" spans="1:16" s="12" customFormat="1" ht="9" customHeight="1">
      <c r="A39" s="3" t="s">
        <v>3</v>
      </c>
      <c r="B39" s="66">
        <v>4775</v>
      </c>
      <c r="C39" s="66">
        <v>14316</v>
      </c>
      <c r="D39" s="2"/>
      <c r="E39" s="66">
        <v>1600</v>
      </c>
      <c r="F39" s="66">
        <v>4482</v>
      </c>
      <c r="G39" s="2"/>
      <c r="H39" s="3">
        <v>6375</v>
      </c>
      <c r="I39" s="3">
        <v>18798</v>
      </c>
      <c r="J39" s="46"/>
      <c r="K39" s="46"/>
      <c r="L39" s="46"/>
      <c r="M39" s="46"/>
      <c r="N39" s="46"/>
      <c r="O39" s="46"/>
      <c r="P39" s="46"/>
    </row>
    <row r="40" spans="1:16" s="12" customFormat="1" ht="9" customHeight="1">
      <c r="A40" s="3" t="s">
        <v>38</v>
      </c>
      <c r="B40" s="2">
        <f>SUM(B41)</f>
        <v>10</v>
      </c>
      <c r="C40" s="2">
        <f>SUM(C41)</f>
        <v>30</v>
      </c>
      <c r="D40" s="2"/>
      <c r="E40" s="2">
        <f>SUM(E41)</f>
        <v>15</v>
      </c>
      <c r="F40" s="2">
        <f>SUM(F41)</f>
        <v>75</v>
      </c>
      <c r="G40" s="2"/>
      <c r="H40" s="3">
        <f>+B40+E40</f>
        <v>25</v>
      </c>
      <c r="I40" s="3">
        <f>+C40+F40</f>
        <v>105</v>
      </c>
      <c r="J40" s="46"/>
      <c r="K40" s="46"/>
      <c r="L40" s="66"/>
      <c r="M40" s="66"/>
      <c r="N40" s="66"/>
      <c r="O40" s="66"/>
      <c r="P40" s="66"/>
    </row>
    <row r="41" spans="1:16" s="12" customFormat="1" ht="9" customHeight="1">
      <c r="A41" s="10" t="s">
        <v>19</v>
      </c>
      <c r="B41" s="11">
        <v>10</v>
      </c>
      <c r="C41" s="11">
        <v>30</v>
      </c>
      <c r="D41" s="11"/>
      <c r="E41" s="11">
        <v>15</v>
      </c>
      <c r="F41" s="11">
        <v>75</v>
      </c>
      <c r="G41" s="11"/>
      <c r="H41" s="10">
        <v>25</v>
      </c>
      <c r="I41" s="10">
        <v>105</v>
      </c>
      <c r="J41" s="46"/>
      <c r="K41" s="46"/>
      <c r="L41" s="46"/>
      <c r="M41" s="46"/>
      <c r="N41" s="46"/>
      <c r="O41" s="46"/>
      <c r="P41" s="46"/>
    </row>
    <row r="42" spans="1:16" s="12" customFormat="1" ht="9" customHeight="1">
      <c r="A42" s="3" t="s">
        <v>17</v>
      </c>
      <c r="B42" s="66">
        <v>3100</v>
      </c>
      <c r="C42" s="66">
        <v>10703</v>
      </c>
      <c r="D42" s="2"/>
      <c r="E42" s="66">
        <v>3080</v>
      </c>
      <c r="F42" s="66">
        <v>5503</v>
      </c>
      <c r="G42" s="2"/>
      <c r="H42" s="3">
        <v>6180</v>
      </c>
      <c r="I42" s="3">
        <v>16206</v>
      </c>
      <c r="J42" s="46"/>
      <c r="K42" s="66"/>
      <c r="L42" s="66"/>
      <c r="M42" s="66"/>
      <c r="N42" s="66"/>
      <c r="O42" s="66"/>
      <c r="P42" s="66"/>
    </row>
    <row r="43" spans="1:16" s="12" customFormat="1" ht="9" customHeight="1">
      <c r="A43" s="3" t="s">
        <v>40</v>
      </c>
      <c r="B43" s="46">
        <v>282</v>
      </c>
      <c r="C43" s="46">
        <v>683</v>
      </c>
      <c r="D43" s="2"/>
      <c r="E43" s="46">
        <v>23</v>
      </c>
      <c r="F43" s="46">
        <v>35</v>
      </c>
      <c r="G43" s="2"/>
      <c r="H43" s="3">
        <v>305</v>
      </c>
      <c r="I43" s="3">
        <v>718</v>
      </c>
      <c r="J43" s="46"/>
      <c r="K43" s="46"/>
      <c r="L43" s="46"/>
      <c r="M43" s="46"/>
      <c r="N43" s="46"/>
      <c r="O43" s="46"/>
      <c r="P43" s="46"/>
    </row>
    <row r="44" spans="1:16" s="12" customFormat="1" ht="9" customHeight="1">
      <c r="A44" s="3" t="s">
        <v>4</v>
      </c>
      <c r="B44" s="46">
        <v>60</v>
      </c>
      <c r="C44" s="46">
        <v>372</v>
      </c>
      <c r="D44" s="2"/>
      <c r="E44" s="66">
        <v>410</v>
      </c>
      <c r="F44" s="66">
        <v>1980</v>
      </c>
      <c r="G44" s="2"/>
      <c r="H44" s="3">
        <v>470</v>
      </c>
      <c r="I44" s="3">
        <v>2352</v>
      </c>
      <c r="J44" s="46"/>
      <c r="K44" s="46"/>
      <c r="L44" s="46"/>
      <c r="M44" s="46"/>
      <c r="N44" s="46"/>
      <c r="O44" s="46"/>
      <c r="P44" s="46"/>
    </row>
    <row r="45" spans="1:16" s="12" customFormat="1" ht="9" customHeight="1">
      <c r="A45" s="3" t="s">
        <v>20</v>
      </c>
      <c r="B45" s="66">
        <v>1941</v>
      </c>
      <c r="C45" s="66">
        <v>7251</v>
      </c>
      <c r="D45" s="2"/>
      <c r="E45" s="46">
        <v>140</v>
      </c>
      <c r="F45" s="46">
        <v>439</v>
      </c>
      <c r="G45" s="2"/>
      <c r="H45" s="3">
        <v>2081</v>
      </c>
      <c r="I45" s="3">
        <v>7690</v>
      </c>
      <c r="J45" s="46"/>
      <c r="K45" s="66"/>
      <c r="L45" s="66"/>
      <c r="M45" s="66"/>
      <c r="N45" s="66"/>
      <c r="O45" s="66"/>
      <c r="P45" s="66"/>
    </row>
    <row r="46" spans="1:16" s="12" customFormat="1" ht="9" customHeight="1">
      <c r="A46" s="3" t="s">
        <v>5</v>
      </c>
      <c r="B46" s="66">
        <v>2783</v>
      </c>
      <c r="C46" s="66">
        <v>7189</v>
      </c>
      <c r="D46" s="2"/>
      <c r="E46" s="46">
        <v>1155</v>
      </c>
      <c r="F46" s="66">
        <v>2944</v>
      </c>
      <c r="G46" s="2"/>
      <c r="H46" s="3">
        <v>3938</v>
      </c>
      <c r="I46" s="3">
        <v>10133</v>
      </c>
      <c r="J46" s="46"/>
      <c r="K46" s="46"/>
      <c r="L46" s="46"/>
      <c r="M46" s="46"/>
      <c r="N46" s="46"/>
      <c r="O46" s="46"/>
      <c r="P46" s="66"/>
    </row>
    <row r="47" spans="1:16" s="12" customFormat="1" ht="9" customHeight="1">
      <c r="A47" s="3" t="s">
        <v>6</v>
      </c>
      <c r="B47" s="69">
        <v>560</v>
      </c>
      <c r="C47" s="69">
        <v>1400</v>
      </c>
      <c r="D47" s="2"/>
      <c r="E47" s="46">
        <v>50</v>
      </c>
      <c r="F47" s="46">
        <v>154</v>
      </c>
      <c r="G47" s="2"/>
      <c r="H47" s="3">
        <v>610</v>
      </c>
      <c r="I47" s="3">
        <v>1554</v>
      </c>
      <c r="J47" s="46"/>
      <c r="K47" s="46"/>
      <c r="L47" s="46"/>
      <c r="M47" s="66"/>
      <c r="N47" s="66"/>
      <c r="O47" s="66"/>
      <c r="P47" s="66"/>
    </row>
    <row r="48" spans="1:16" s="12" customFormat="1" ht="9" customHeight="1">
      <c r="A48" s="3" t="s">
        <v>7</v>
      </c>
      <c r="B48" s="46">
        <v>136</v>
      </c>
      <c r="C48" s="46">
        <v>520</v>
      </c>
      <c r="D48" s="2"/>
      <c r="E48" s="46">
        <v>1380</v>
      </c>
      <c r="F48" s="66">
        <v>4140</v>
      </c>
      <c r="G48" s="2"/>
      <c r="H48" s="3">
        <v>1516</v>
      </c>
      <c r="I48" s="3">
        <v>4660</v>
      </c>
      <c r="J48" s="46"/>
      <c r="K48" s="66"/>
      <c r="L48" s="66"/>
      <c r="M48" s="46"/>
      <c r="N48" s="46"/>
      <c r="O48" s="66"/>
      <c r="P48" s="66"/>
    </row>
    <row r="49" spans="1:16" s="12" customFormat="1" ht="9" customHeight="1">
      <c r="A49" s="3" t="s">
        <v>8</v>
      </c>
      <c r="B49" s="66">
        <v>3490</v>
      </c>
      <c r="C49" s="66">
        <v>11988</v>
      </c>
      <c r="D49" s="2"/>
      <c r="E49" s="66">
        <v>970</v>
      </c>
      <c r="F49" s="66">
        <v>4034</v>
      </c>
      <c r="G49" s="2"/>
      <c r="H49" s="3">
        <v>4460</v>
      </c>
      <c r="I49" s="3">
        <v>16022</v>
      </c>
      <c r="J49" s="46"/>
      <c r="K49" s="66"/>
      <c r="L49" s="66"/>
      <c r="M49" s="46"/>
      <c r="N49" s="66"/>
      <c r="O49" s="66"/>
      <c r="P49" s="66"/>
    </row>
    <row r="50" spans="1:16" s="12" customFormat="1" ht="9" customHeight="1">
      <c r="A50" s="3" t="s">
        <v>9</v>
      </c>
      <c r="B50" s="46">
        <v>215</v>
      </c>
      <c r="C50" s="46">
        <v>640</v>
      </c>
      <c r="D50" s="2"/>
      <c r="E50" s="66">
        <v>3120</v>
      </c>
      <c r="F50" s="66">
        <v>3762</v>
      </c>
      <c r="G50" s="2"/>
      <c r="H50" s="3">
        <v>3335</v>
      </c>
      <c r="I50" s="3">
        <v>4402</v>
      </c>
      <c r="J50" s="46"/>
      <c r="K50" s="46"/>
      <c r="L50" s="46"/>
      <c r="M50" s="46"/>
      <c r="N50" s="46"/>
      <c r="O50" s="46"/>
      <c r="P50" s="46"/>
    </row>
    <row r="51" spans="1:16" s="12" customFormat="1" ht="9" customHeight="1">
      <c r="A51" s="3" t="s">
        <v>10</v>
      </c>
      <c r="B51" s="66">
        <v>3756</v>
      </c>
      <c r="C51" s="66">
        <v>15762</v>
      </c>
      <c r="D51" s="2"/>
      <c r="E51" s="66">
        <v>4100</v>
      </c>
      <c r="F51" s="66">
        <v>12852</v>
      </c>
      <c r="G51" s="2"/>
      <c r="H51" s="3">
        <v>7856</v>
      </c>
      <c r="I51" s="3">
        <v>28614</v>
      </c>
      <c r="J51" s="46"/>
      <c r="K51" s="46"/>
      <c r="L51" s="46"/>
      <c r="M51" s="46"/>
      <c r="N51" s="66"/>
      <c r="O51" s="46"/>
      <c r="P51" s="66"/>
    </row>
    <row r="52" spans="1:16" s="12" customFormat="1" ht="9" customHeight="1">
      <c r="A52" s="3" t="s">
        <v>11</v>
      </c>
      <c r="B52" s="66">
        <v>7280</v>
      </c>
      <c r="C52" s="66">
        <v>17980</v>
      </c>
      <c r="D52" s="2"/>
      <c r="E52" s="66">
        <v>1510</v>
      </c>
      <c r="F52" s="66">
        <v>3070</v>
      </c>
      <c r="G52" s="2"/>
      <c r="H52" s="3">
        <v>8790</v>
      </c>
      <c r="I52" s="3">
        <v>21050</v>
      </c>
      <c r="J52" s="46"/>
      <c r="K52" s="66"/>
      <c r="L52" s="66"/>
      <c r="M52" s="66"/>
      <c r="N52" s="66"/>
      <c r="O52" s="66"/>
      <c r="P52" s="66"/>
    </row>
    <row r="53" spans="1:16" s="12" customFormat="1" ht="9" customHeight="1">
      <c r="A53" s="3" t="s">
        <v>58</v>
      </c>
      <c r="B53" s="66">
        <v>310</v>
      </c>
      <c r="C53" s="66">
        <v>930</v>
      </c>
      <c r="D53" s="2"/>
      <c r="E53" s="66">
        <v>22</v>
      </c>
      <c r="F53" s="66">
        <v>66</v>
      </c>
      <c r="G53" s="2"/>
      <c r="H53" s="3">
        <v>332</v>
      </c>
      <c r="I53" s="3">
        <v>996</v>
      </c>
      <c r="J53" s="46"/>
      <c r="K53" s="66"/>
      <c r="L53" s="66"/>
      <c r="M53" s="66"/>
      <c r="N53" s="66"/>
      <c r="O53" s="66"/>
      <c r="P53" s="66"/>
    </row>
    <row r="54" spans="1:16" s="12" customFormat="1" ht="9" customHeight="1">
      <c r="A54" s="3" t="s">
        <v>12</v>
      </c>
      <c r="B54" s="46">
        <v>20</v>
      </c>
      <c r="C54" s="46">
        <v>60</v>
      </c>
      <c r="D54" s="2"/>
      <c r="E54" s="46">
        <v>50</v>
      </c>
      <c r="F54" s="46">
        <v>150</v>
      </c>
      <c r="G54" s="2"/>
      <c r="H54" s="3">
        <v>70</v>
      </c>
      <c r="I54" s="3">
        <v>210</v>
      </c>
      <c r="J54" s="46"/>
      <c r="K54" s="46"/>
      <c r="L54" s="46"/>
      <c r="M54" s="66"/>
      <c r="N54" s="66"/>
      <c r="O54" s="66"/>
      <c r="P54" s="66"/>
    </row>
    <row r="55" spans="1:16" s="12" customFormat="1" ht="9" customHeight="1">
      <c r="A55" s="3" t="s">
        <v>13</v>
      </c>
      <c r="B55" s="46">
        <v>780</v>
      </c>
      <c r="C55" s="66">
        <v>3960</v>
      </c>
      <c r="D55" s="2"/>
      <c r="E55" s="66">
        <v>3280</v>
      </c>
      <c r="F55" s="66">
        <v>7906</v>
      </c>
      <c r="G55" s="2"/>
      <c r="H55" s="3">
        <v>4060</v>
      </c>
      <c r="I55" s="3">
        <v>11866</v>
      </c>
      <c r="J55" s="46"/>
      <c r="K55" s="66"/>
      <c r="L55" s="66"/>
      <c r="M55" s="66"/>
      <c r="N55" s="66"/>
      <c r="O55" s="66"/>
      <c r="P55" s="66"/>
    </row>
    <row r="56" spans="1:16" s="12" customFormat="1" ht="9" customHeight="1">
      <c r="A56" s="3" t="s">
        <v>14</v>
      </c>
      <c r="B56" s="46">
        <v>795</v>
      </c>
      <c r="C56" s="66">
        <v>3120</v>
      </c>
      <c r="D56" s="2"/>
      <c r="E56" s="66">
        <v>1500</v>
      </c>
      <c r="F56" s="66">
        <v>4500</v>
      </c>
      <c r="G56" s="2"/>
      <c r="H56" s="3">
        <v>2295</v>
      </c>
      <c r="I56" s="3">
        <v>7620</v>
      </c>
      <c r="J56" s="46"/>
      <c r="K56" s="66"/>
      <c r="L56" s="66"/>
      <c r="M56" s="66"/>
      <c r="N56" s="66"/>
      <c r="O56" s="66"/>
      <c r="P56" s="66"/>
    </row>
    <row r="57" spans="1:16" s="12" customFormat="1" ht="9" customHeight="1">
      <c r="A57" s="7" t="s">
        <v>15</v>
      </c>
      <c r="B57" s="80">
        <f>SUM(B37:B56)-B40</f>
        <v>31261</v>
      </c>
      <c r="C57" s="80">
        <f>SUM(C37:C56)-C40</f>
        <v>99588</v>
      </c>
      <c r="D57" s="29"/>
      <c r="E57" s="80">
        <f>SUM(E37:E56)-E40</f>
        <v>24945</v>
      </c>
      <c r="F57" s="80">
        <f>SUM(F37:F56)-F40</f>
        <v>62672</v>
      </c>
      <c r="G57" s="29"/>
      <c r="H57" s="7">
        <f>SUM(H37:H56)-H40</f>
        <v>56206</v>
      </c>
      <c r="I57" s="7">
        <f>SUM(I37:I56)-I40</f>
        <v>162260</v>
      </c>
      <c r="J57" s="46"/>
      <c r="K57" s="46"/>
      <c r="L57" s="46"/>
      <c r="M57" s="46"/>
      <c r="N57" s="46"/>
      <c r="O57" s="46"/>
      <c r="P57" s="46"/>
    </row>
    <row r="58" spans="1:16" s="10" customFormat="1" ht="9" customHeight="1">
      <c r="A58" s="7" t="s">
        <v>53</v>
      </c>
      <c r="B58" s="80">
        <f>SUM(B37:B45)-B40</f>
        <v>11136</v>
      </c>
      <c r="C58" s="80">
        <f>SUM(C37:C45)-C40</f>
        <v>36039</v>
      </c>
      <c r="D58" s="7"/>
      <c r="E58" s="80">
        <f>SUM(E37:E45)-E40</f>
        <v>7808</v>
      </c>
      <c r="F58" s="80">
        <f>SUM(F37:F45)-F40</f>
        <v>19094</v>
      </c>
      <c r="G58" s="7"/>
      <c r="H58" s="7">
        <f>SUM(H37:H45)-H40</f>
        <v>18944</v>
      </c>
      <c r="I58" s="7">
        <f>SUM(I37:I45)-I40</f>
        <v>55133</v>
      </c>
      <c r="J58" s="46"/>
      <c r="K58" s="46"/>
      <c r="L58" s="66"/>
      <c r="M58" s="66"/>
      <c r="N58" s="66"/>
      <c r="O58" s="66"/>
      <c r="P58" s="66"/>
    </row>
    <row r="59" spans="1:16" s="10" customFormat="1" ht="9" customHeight="1">
      <c r="A59" s="7" t="s">
        <v>52</v>
      </c>
      <c r="B59" s="80">
        <f>SUM(B46:B49)</f>
        <v>6969</v>
      </c>
      <c r="C59" s="80">
        <f>SUM(C46:C49)</f>
        <v>21097</v>
      </c>
      <c r="D59" s="7"/>
      <c r="E59" s="80">
        <f>SUM(E46:E49)</f>
        <v>3555</v>
      </c>
      <c r="F59" s="80">
        <f>SUM(F46:F49)</f>
        <v>11272</v>
      </c>
      <c r="G59" s="7"/>
      <c r="H59" s="7">
        <f>SUM(H46:H49)</f>
        <v>10524</v>
      </c>
      <c r="I59" s="7">
        <f>SUM(I46:I49)</f>
        <v>32369</v>
      </c>
      <c r="J59" s="46"/>
      <c r="K59" s="46"/>
      <c r="L59" s="66"/>
      <c r="M59" s="66"/>
      <c r="N59" s="66"/>
      <c r="O59" s="66"/>
      <c r="P59" s="66"/>
    </row>
    <row r="60" spans="1:16" ht="9" customHeight="1">
      <c r="A60" s="7" t="s">
        <v>39</v>
      </c>
      <c r="B60" s="80">
        <f>SUM(B50:B56)</f>
        <v>13156</v>
      </c>
      <c r="C60" s="80">
        <f>SUM(C50:C56)</f>
        <v>42452</v>
      </c>
      <c r="D60" s="9"/>
      <c r="E60" s="80">
        <f>SUM(E50:E56)</f>
        <v>13582</v>
      </c>
      <c r="F60" s="80">
        <f>SUM(F50:F56)</f>
        <v>32306</v>
      </c>
      <c r="G60" s="9"/>
      <c r="H60" s="7">
        <f>SUM(H50:H56)</f>
        <v>26738</v>
      </c>
      <c r="I60" s="7">
        <f>SUM(I50:I56)</f>
        <v>74758</v>
      </c>
      <c r="J60" s="46"/>
      <c r="K60" s="66"/>
      <c r="L60" s="66"/>
      <c r="M60" s="66"/>
      <c r="N60" s="66"/>
      <c r="O60" s="66"/>
      <c r="P60" s="66"/>
    </row>
    <row r="61" spans="1:16" ht="9" customHeight="1">
      <c r="A61" s="19"/>
      <c r="B61" s="31"/>
      <c r="C61" s="31"/>
      <c r="D61" s="31"/>
      <c r="E61" s="31"/>
      <c r="F61" s="31"/>
      <c r="G61" s="31"/>
      <c r="H61" s="31"/>
      <c r="I61" s="31"/>
      <c r="J61" s="46"/>
      <c r="K61" s="46"/>
      <c r="L61" s="46"/>
      <c r="M61" s="46"/>
      <c r="N61" s="46"/>
      <c r="O61" s="46"/>
      <c r="P61" s="46"/>
    </row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</sheetData>
  <mergeCells count="6">
    <mergeCell ref="A34:I34"/>
    <mergeCell ref="A5:A6"/>
    <mergeCell ref="H5:I5"/>
    <mergeCell ref="B5:C5"/>
    <mergeCell ref="E5:F5"/>
    <mergeCell ref="A8:I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2006-01-30T10:58:45Z</cp:lastPrinted>
  <dcterms:created xsi:type="dcterms:W3CDTF">1999-04-22T09:13:38Z</dcterms:created>
  <dcterms:modified xsi:type="dcterms:W3CDTF">2004-11-02T08:20:10Z</dcterms:modified>
  <cp:category/>
  <cp:version/>
  <cp:contentType/>
  <cp:contentStatus/>
</cp:coreProperties>
</file>