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REGBOV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<sst xmlns="http://schemas.openxmlformats.org/spreadsheetml/2006/main" count="63" uniqueCount="37">
  <si>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REGIONI</t>
  </si>
  <si>
    <t>Capi</t>
  </si>
  <si>
    <t>PESO VIVO</t>
  </si>
  <si>
    <t>Resa media %</t>
  </si>
  <si>
    <t>Peso morto</t>
  </si>
  <si>
    <t>Complessivo</t>
  </si>
  <si>
    <t>Medio a capo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</si>
  <si>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</si>
  <si>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</si>
  <si>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</si>
  <si>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</si>
  <si>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</si>
  <si>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</si>
  <si>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</si>
  <si>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</si>
  <si>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</si>
  <si>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</si>
  <si>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</si>
  <si>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</si>
  <si>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</si>
  <si>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</si>
  <si>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</si>
  <si>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</si>
  <si>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</si>
  <si>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</si>
  <si>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</si>
  <si>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</si>
  <si>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</si>
  <si>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OVINI E CAPRINI</t>
  </si>
  <si>
    <t>Trentino-Alto Adige</t>
  </si>
  <si>
    <t>Friuli-Venezia Giulia</t>
  </si>
  <si>
    <t>Emilia-Romagna</t>
  </si>
  <si>
    <t>EQUINI</t>
  </si>
  <si>
    <t>Nord</t>
  </si>
  <si>
    <t>Centro</t>
  </si>
  <si>
    <r>
      <t>Tavola  9.3</t>
    </r>
    <r>
      <rPr>
        <b/>
        <sz val="9"/>
        <rFont val="Arial"/>
        <family val="2"/>
      </rPr>
      <t xml:space="preserve"> 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 xml:space="preserve"> -  </t>
    </r>
    <r>
      <rPr>
        <b/>
        <sz val="9"/>
        <rFont val="Arial"/>
        <family val="0"/>
      </rPr>
      <t xml:space="preserve">Macellazione per specie e per regione  -  Anno 2001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capi in numero, peso in</t>
    </r>
    <r>
      <rPr>
        <b/>
        <i/>
        <sz val="9"/>
        <rFont val="Arial"/>
        <family val="2"/>
      </rPr>
      <t xml:space="preserve"> </t>
    </r>
  </si>
  <si>
    <r>
      <t xml:space="preserve">                 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quintali</t>
    </r>
    <r>
      <rPr>
        <b/>
        <sz val="9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</si>
</sst>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_);\(#,##0.0\)"/>
    <numFmt numFmtId="174" formatCode="_-* #,##0.00_-;\-* #,##0.00_-;_-* &quot;-&quot;_-;_-@_-"/>
    <numFmt numFmtId="175" formatCode="_-* #,##0.0_-;\-* #,##0.0_-;_-* &quot;-&quot;_-;_-@_-"/>
    <numFmt numFmtId="176" formatCode="0.0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Helv"/>
      <family val="0"/>
    </font>
    <font>
      <sz val="7"/>
      <name val="Helv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0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1" xfId="0" applyNumberFormat="1" applyFont="1" applyBorder="1" applyAlignment="1" applyProtection="1">
      <alignment horizontal="fill"/>
      <protection/>
    </xf>
    <xf numFmtId="172" fontId="8" fillId="0" borderId="0" xfId="0" applyNumberFormat="1" applyFont="1" applyAlignment="1" applyProtection="1">
      <alignment horizontal="left"/>
      <protection/>
    </xf>
    <xf numFmtId="172" fontId="10" fillId="0" borderId="0" xfId="0" applyNumberFormat="1" applyFont="1" applyAlignment="1" applyProtection="1">
      <alignment horizontal="left"/>
      <protection/>
    </xf>
    <xf numFmtId="172" fontId="10" fillId="0" borderId="0" xfId="0" applyFont="1" applyAlignment="1">
      <alignment/>
    </xf>
    <xf numFmtId="172" fontId="8" fillId="0" borderId="0" xfId="0" applyFont="1" applyAlignment="1">
      <alignment/>
    </xf>
    <xf numFmtId="172" fontId="8" fillId="0" borderId="0" xfId="0" applyFont="1" applyAlignment="1">
      <alignment vertical="center"/>
    </xf>
    <xf numFmtId="172" fontId="8" fillId="0" borderId="0" xfId="0" applyNumberFormat="1" applyFont="1" applyAlignment="1" applyProtection="1">
      <alignment horizontal="right" vertical="center"/>
      <protection/>
    </xf>
    <xf numFmtId="172" fontId="8" fillId="0" borderId="0" xfId="0" applyFont="1" applyBorder="1" applyAlignment="1">
      <alignment/>
    </xf>
    <xf numFmtId="172" fontId="8" fillId="0" borderId="0" xfId="0" applyFont="1" applyBorder="1" applyAlignment="1">
      <alignment vertical="center"/>
    </xf>
    <xf numFmtId="172" fontId="8" fillId="0" borderId="0" xfId="0" applyNumberFormat="1" applyFont="1" applyBorder="1" applyAlignment="1" applyProtection="1">
      <alignment horizontal="right" vertical="center"/>
      <protection/>
    </xf>
    <xf numFmtId="172" fontId="8" fillId="0" borderId="1" xfId="0" applyNumberFormat="1" applyFont="1" applyBorder="1" applyAlignment="1" applyProtection="1">
      <alignment horizontal="fill"/>
      <protection/>
    </xf>
    <xf numFmtId="172" fontId="8" fillId="0" borderId="1" xfId="0" applyNumberFormat="1" applyFont="1" applyBorder="1" applyAlignment="1" applyProtection="1">
      <alignment horizontal="fill" vertical="center"/>
      <protection/>
    </xf>
    <xf numFmtId="172" fontId="8" fillId="0" borderId="0" xfId="0" applyNumberFormat="1" applyFont="1" applyAlignment="1" applyProtection="1" quotePrefix="1">
      <alignment horizontal="left"/>
      <protection/>
    </xf>
    <xf numFmtId="172" fontId="10" fillId="0" borderId="0" xfId="0" applyFont="1" applyAlignment="1" quotePrefix="1">
      <alignment horizontal="left"/>
    </xf>
    <xf numFmtId="39" fontId="8" fillId="0" borderId="0" xfId="0" applyNumberFormat="1" applyFont="1" applyAlignment="1" applyProtection="1">
      <alignment vertical="center"/>
      <protection/>
    </xf>
    <xf numFmtId="173" fontId="8" fillId="0" borderId="0" xfId="0" applyNumberFormat="1" applyFont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/>
    </xf>
    <xf numFmtId="173" fontId="9" fillId="0" borderId="0" xfId="0" applyNumberFormat="1" applyFont="1" applyAlignment="1" applyProtection="1">
      <alignment vertical="center"/>
      <protection/>
    </xf>
    <xf numFmtId="41" fontId="10" fillId="0" borderId="0" xfId="16" applyFont="1" applyAlignment="1">
      <alignment vertical="center"/>
    </xf>
    <xf numFmtId="173" fontId="10" fillId="0" borderId="0" xfId="0" applyNumberFormat="1" applyFont="1" applyAlignment="1">
      <alignment vertical="center"/>
    </xf>
    <xf numFmtId="172" fontId="10" fillId="0" borderId="0" xfId="0" applyFont="1" applyAlignment="1">
      <alignment vertical="center"/>
    </xf>
    <xf numFmtId="39" fontId="10" fillId="0" borderId="0" xfId="0" applyNumberFormat="1" applyFont="1" applyAlignment="1">
      <alignment vertical="center"/>
    </xf>
    <xf numFmtId="172" fontId="8" fillId="0" borderId="0" xfId="0" applyFont="1" applyAlignment="1">
      <alignment horizontal="left" vertical="center"/>
    </xf>
    <xf numFmtId="172" fontId="8" fillId="0" borderId="0" xfId="0" applyFont="1" applyAlignment="1" quotePrefix="1">
      <alignment horizontal="left" vertical="center"/>
    </xf>
    <xf numFmtId="172" fontId="9" fillId="0" borderId="0" xfId="0" applyFont="1" applyAlignment="1">
      <alignment horizontal="left" vertical="center"/>
    </xf>
    <xf numFmtId="172" fontId="10" fillId="0" borderId="0" xfId="0" applyFont="1" applyBorder="1" applyAlignment="1">
      <alignment horizontal="left" vertical="center"/>
    </xf>
    <xf numFmtId="172" fontId="10" fillId="0" borderId="0" xfId="0" applyFont="1" applyBorder="1" applyAlignment="1" quotePrefix="1">
      <alignment horizontal="left" vertical="center"/>
    </xf>
    <xf numFmtId="37" fontId="10" fillId="0" borderId="0" xfId="0" applyNumberFormat="1" applyFont="1" applyAlignment="1">
      <alignment vertical="center"/>
    </xf>
    <xf numFmtId="172" fontId="11" fillId="0" borderId="0" xfId="0" applyFont="1" applyAlignment="1">
      <alignment/>
    </xf>
    <xf numFmtId="172" fontId="8" fillId="0" borderId="0" xfId="0" applyNumberFormat="1" applyFont="1" applyBorder="1" applyAlignment="1" applyProtection="1">
      <alignment horizontal="fill"/>
      <protection/>
    </xf>
    <xf numFmtId="172" fontId="9" fillId="0" borderId="0" xfId="0" applyNumberFormat="1" applyFont="1" applyAlignment="1" applyProtection="1" quotePrefix="1">
      <alignment horizontal="left"/>
      <protection/>
    </xf>
    <xf numFmtId="172" fontId="12" fillId="0" borderId="1" xfId="0" applyFont="1" applyBorder="1" applyAlignment="1">
      <alignment/>
    </xf>
    <xf numFmtId="172" fontId="8" fillId="0" borderId="0" xfId="0" applyNumberFormat="1" applyFont="1" applyBorder="1" applyAlignment="1" applyProtection="1">
      <alignment horizontal="fill" vertical="center"/>
      <protection/>
    </xf>
    <xf numFmtId="172" fontId="5" fillId="0" borderId="0" xfId="0" applyNumberFormat="1" applyFont="1" applyAlignment="1" applyProtection="1" quotePrefix="1">
      <alignment horizontal="left"/>
      <protection/>
    </xf>
    <xf numFmtId="172" fontId="5" fillId="0" borderId="0" xfId="0" applyNumberFormat="1" applyFont="1" applyAlignment="1" applyProtection="1">
      <alignment horizontal="left"/>
      <protection/>
    </xf>
    <xf numFmtId="37" fontId="10" fillId="0" borderId="1" xfId="0" applyNumberFormat="1" applyFont="1" applyBorder="1" applyAlignment="1">
      <alignment vertical="center"/>
    </xf>
    <xf numFmtId="41" fontId="8" fillId="0" borderId="0" xfId="16" applyFont="1" applyAlignment="1">
      <alignment/>
    </xf>
    <xf numFmtId="41" fontId="9" fillId="0" borderId="0" xfId="16" applyFont="1" applyAlignment="1">
      <alignment/>
    </xf>
    <xf numFmtId="41" fontId="10" fillId="0" borderId="0" xfId="16" applyFont="1" applyAlignment="1">
      <alignment/>
    </xf>
    <xf numFmtId="39" fontId="10" fillId="0" borderId="0" xfId="0" applyNumberFormat="1" applyFont="1" applyAlignment="1" applyProtection="1">
      <alignment vertical="center"/>
      <protection/>
    </xf>
    <xf numFmtId="173" fontId="10" fillId="0" borderId="0" xfId="0" applyNumberFormat="1" applyFont="1" applyAlignment="1" applyProtection="1">
      <alignment vertical="center"/>
      <protection/>
    </xf>
    <xf numFmtId="172" fontId="10" fillId="0" borderId="0" xfId="0" applyFont="1" applyAlignment="1">
      <alignment horizontal="left"/>
    </xf>
    <xf numFmtId="172" fontId="8" fillId="0" borderId="0" xfId="0" applyFont="1" applyAlignment="1">
      <alignment horizontal="center" vertical="center"/>
    </xf>
    <xf numFmtId="172" fontId="8" fillId="0" borderId="2" xfId="0" applyNumberFormat="1" applyFont="1" applyBorder="1" applyAlignment="1" applyProtection="1">
      <alignment horizontal="center" vertical="center"/>
      <protection/>
    </xf>
    <xf numFmtId="172" fontId="0" fillId="0" borderId="2" xfId="0" applyBorder="1" applyAlignment="1">
      <alignment horizontal="center" vertical="center"/>
    </xf>
    <xf numFmtId="172" fontId="0" fillId="0" borderId="1" xfId="0" applyBorder="1" applyAlignment="1">
      <alignment horizontal="center" vertical="center"/>
    </xf>
    <xf numFmtId="172" fontId="8" fillId="0" borderId="2" xfId="0" applyNumberFormat="1" applyFont="1" applyBorder="1" applyAlignment="1" applyProtection="1">
      <alignment horizontal="right" vertical="center"/>
      <protection/>
    </xf>
    <xf numFmtId="172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H68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1.125" style="0" customWidth="1"/>
    <col min="2" max="2" width="13.375" style="0" customWidth="1"/>
    <col min="3" max="3" width="4.125" style="0" customWidth="1"/>
    <col min="4" max="4" width="11.375" style="0" customWidth="1"/>
    <col min="5" max="5" width="10.625" style="0" customWidth="1"/>
    <col min="6" max="6" width="9.50390625" style="0" customWidth="1"/>
    <col min="7" max="7" width="10.75390625" style="0" customWidth="1"/>
    <col min="8" max="8" width="15.125" style="0" customWidth="1"/>
  </cols>
  <sheetData>
    <row r="1" ht="9" customHeight="1"/>
    <row r="2" spans="1:7" ht="12" customHeight="1">
      <c r="A2" s="35" t="s">
        <v>35</v>
      </c>
      <c r="B2" s="1"/>
      <c r="C2" s="1"/>
      <c r="D2" s="1"/>
      <c r="E2" s="1"/>
      <c r="F2" s="1"/>
      <c r="G2" s="1"/>
    </row>
    <row r="3" spans="1:7" ht="10.5" customHeight="1">
      <c r="A3" s="36" t="s">
        <v>36</v>
      </c>
      <c r="B3" s="1"/>
      <c r="C3" s="1"/>
      <c r="D3" s="1"/>
      <c r="E3" s="1"/>
      <c r="F3" s="1"/>
      <c r="G3" s="1"/>
    </row>
    <row r="4" spans="1:7" ht="9" customHeight="1">
      <c r="A4" s="2"/>
      <c r="B4" s="2"/>
      <c r="C4" s="2"/>
      <c r="D4" s="2"/>
      <c r="E4" s="2"/>
      <c r="F4" s="2"/>
      <c r="G4" s="2"/>
    </row>
    <row r="5" spans="1:7" ht="7.5" customHeight="1">
      <c r="A5" s="6"/>
      <c r="B5" s="7"/>
      <c r="C5" s="7"/>
      <c r="D5" s="45" t="s">
        <v>2</v>
      </c>
      <c r="E5" s="46"/>
      <c r="F5" s="7"/>
      <c r="G5" s="7"/>
    </row>
    <row r="6" spans="1:7" ht="6.75" customHeight="1">
      <c r="A6" s="3" t="s">
        <v>0</v>
      </c>
      <c r="B6" s="8" t="s">
        <v>1</v>
      </c>
      <c r="C6" s="8"/>
      <c r="D6" s="47"/>
      <c r="E6" s="47"/>
      <c r="F6" s="8" t="s">
        <v>3</v>
      </c>
      <c r="G6" s="8" t="s">
        <v>4</v>
      </c>
    </row>
    <row r="7" spans="1:7" ht="7.5" customHeight="1">
      <c r="A7" s="9"/>
      <c r="B7" s="10"/>
      <c r="C7" s="10"/>
      <c r="D7" s="48" t="s">
        <v>5</v>
      </c>
      <c r="E7" s="48" t="s">
        <v>6</v>
      </c>
      <c r="F7" s="11"/>
      <c r="G7" s="10"/>
    </row>
    <row r="8" spans="1:7" ht="9" customHeight="1">
      <c r="A8" s="12"/>
      <c r="B8" s="13"/>
      <c r="C8" s="13"/>
      <c r="D8" s="49"/>
      <c r="E8" s="49"/>
      <c r="F8" s="13"/>
      <c r="G8" s="13"/>
    </row>
    <row r="9" spans="1:7" ht="8.25" customHeight="1">
      <c r="A9" s="31"/>
      <c r="B9" s="34"/>
      <c r="C9" s="34"/>
      <c r="D9" s="34"/>
      <c r="E9" s="34"/>
      <c r="F9" s="34"/>
      <c r="G9" s="34"/>
    </row>
    <row r="10" spans="1:7" ht="9" customHeight="1">
      <c r="A10" s="44" t="s">
        <v>28</v>
      </c>
      <c r="B10" s="44"/>
      <c r="C10" s="44"/>
      <c r="D10" s="44"/>
      <c r="E10" s="44"/>
      <c r="F10" s="44"/>
      <c r="G10" s="44"/>
    </row>
    <row r="11" spans="1:7" ht="6" customHeight="1">
      <c r="A11" s="22"/>
      <c r="B11" s="20"/>
      <c r="C11" s="20"/>
      <c r="D11" s="20"/>
      <c r="E11" s="23"/>
      <c r="F11" s="21"/>
      <c r="G11" s="20"/>
    </row>
    <row r="12" spans="1:7" ht="9" customHeight="1">
      <c r="A12" s="24" t="s">
        <v>7</v>
      </c>
      <c r="B12" s="38">
        <v>50787</v>
      </c>
      <c r="C12" s="38"/>
      <c r="D12" s="38">
        <v>8598</v>
      </c>
      <c r="E12" s="16">
        <f>+D12/B12</f>
        <v>0.16929529210230965</v>
      </c>
      <c r="F12" s="17">
        <f>+(G12/D12)*100</f>
        <v>54.78018143754362</v>
      </c>
      <c r="G12" s="38">
        <v>4710</v>
      </c>
    </row>
    <row r="13" spans="1:7" ht="9" customHeight="1">
      <c r="A13" s="24" t="s">
        <v>8</v>
      </c>
      <c r="B13" s="38">
        <v>8397</v>
      </c>
      <c r="C13" s="38"/>
      <c r="D13" s="38">
        <v>2325</v>
      </c>
      <c r="E13" s="16">
        <f aca="true" t="shared" si="0" ref="E13:E37">+D13/B13</f>
        <v>0.2768846016434441</v>
      </c>
      <c r="F13" s="17">
        <f aca="true" t="shared" si="1" ref="F13:F37">+(G13/D13)*100</f>
        <v>50.49462365591398</v>
      </c>
      <c r="G13" s="38">
        <v>1174</v>
      </c>
    </row>
    <row r="14" spans="1:7" ht="9" customHeight="1">
      <c r="A14" s="24" t="s">
        <v>9</v>
      </c>
      <c r="B14" s="38">
        <v>65095</v>
      </c>
      <c r="C14" s="38"/>
      <c r="D14" s="38">
        <v>16673</v>
      </c>
      <c r="E14" s="16">
        <f t="shared" si="0"/>
        <v>0.25613334357477535</v>
      </c>
      <c r="F14" s="17">
        <f t="shared" si="1"/>
        <v>51.83230372458466</v>
      </c>
      <c r="G14" s="38">
        <v>8642</v>
      </c>
    </row>
    <row r="15" spans="1:7" ht="9" customHeight="1">
      <c r="A15" s="25" t="s">
        <v>29</v>
      </c>
      <c r="B15" s="38">
        <f>SUM(B16:B17)</f>
        <v>31126</v>
      </c>
      <c r="C15" s="38"/>
      <c r="D15" s="38">
        <f>SUM(D16:D17)</f>
        <v>5901</v>
      </c>
      <c r="E15" s="16">
        <f t="shared" si="0"/>
        <v>0.18958427038488723</v>
      </c>
      <c r="F15" s="17">
        <f t="shared" si="1"/>
        <v>54.26198949330622</v>
      </c>
      <c r="G15" s="38">
        <f>SUM(G16:G17)</f>
        <v>3202</v>
      </c>
    </row>
    <row r="16" spans="1:7" ht="9" customHeight="1">
      <c r="A16" s="26" t="s">
        <v>10</v>
      </c>
      <c r="B16" s="39">
        <v>24294</v>
      </c>
      <c r="C16" s="39"/>
      <c r="D16" s="39">
        <v>4696</v>
      </c>
      <c r="E16" s="18">
        <f t="shared" si="0"/>
        <v>0.19329875689470652</v>
      </c>
      <c r="F16" s="19">
        <f t="shared" si="1"/>
        <v>54.21635434412265</v>
      </c>
      <c r="G16" s="39">
        <v>2546</v>
      </c>
    </row>
    <row r="17" spans="1:7" ht="9" customHeight="1">
      <c r="A17" s="26" t="s">
        <v>11</v>
      </c>
      <c r="B17" s="39">
        <v>6832</v>
      </c>
      <c r="C17" s="39"/>
      <c r="D17" s="39">
        <v>1205</v>
      </c>
      <c r="E17" s="18">
        <f t="shared" si="0"/>
        <v>0.1763758782201405</v>
      </c>
      <c r="F17" s="19">
        <f t="shared" si="1"/>
        <v>54.439834024896264</v>
      </c>
      <c r="G17" s="39">
        <v>656</v>
      </c>
    </row>
    <row r="18" spans="1:7" ht="9" customHeight="1">
      <c r="A18" s="24" t="s">
        <v>12</v>
      </c>
      <c r="B18" s="38">
        <v>39217</v>
      </c>
      <c r="C18" s="38"/>
      <c r="D18" s="38">
        <v>5348</v>
      </c>
      <c r="E18" s="16">
        <f t="shared" si="0"/>
        <v>0.13636943162404058</v>
      </c>
      <c r="F18" s="17">
        <f t="shared" si="1"/>
        <v>57.049364248317126</v>
      </c>
      <c r="G18" s="38">
        <v>3051</v>
      </c>
    </row>
    <row r="19" spans="1:7" ht="9" customHeight="1">
      <c r="A19" s="25" t="s">
        <v>30</v>
      </c>
      <c r="B19" s="38">
        <v>1900</v>
      </c>
      <c r="C19" s="38"/>
      <c r="D19" s="38">
        <v>279</v>
      </c>
      <c r="E19" s="16">
        <f t="shared" si="0"/>
        <v>0.14684210526315788</v>
      </c>
      <c r="F19" s="17">
        <f t="shared" si="1"/>
        <v>55.19713261648745</v>
      </c>
      <c r="G19" s="38">
        <v>154</v>
      </c>
    </row>
    <row r="20" spans="1:7" ht="9" customHeight="1">
      <c r="A20" s="24" t="s">
        <v>13</v>
      </c>
      <c r="B20" s="38">
        <v>19810</v>
      </c>
      <c r="C20" s="38"/>
      <c r="D20" s="38">
        <v>2765</v>
      </c>
      <c r="E20" s="16">
        <f t="shared" si="0"/>
        <v>0.13957597173144876</v>
      </c>
      <c r="F20" s="17">
        <f t="shared" si="1"/>
        <v>57.2875226039783</v>
      </c>
      <c r="G20" s="38">
        <v>1584</v>
      </c>
    </row>
    <row r="21" spans="1:7" ht="9" customHeight="1">
      <c r="A21" s="25" t="s">
        <v>31</v>
      </c>
      <c r="B21" s="38">
        <v>31788</v>
      </c>
      <c r="C21" s="38"/>
      <c r="D21" s="38">
        <v>6724</v>
      </c>
      <c r="E21" s="16">
        <f t="shared" si="0"/>
        <v>0.2115263621492387</v>
      </c>
      <c r="F21" s="17">
        <f t="shared" si="1"/>
        <v>53.52468768590125</v>
      </c>
      <c r="G21" s="38">
        <v>3599</v>
      </c>
    </row>
    <row r="22" spans="1:7" ht="9" customHeight="1">
      <c r="A22" s="24" t="s">
        <v>14</v>
      </c>
      <c r="B22" s="38">
        <v>524895</v>
      </c>
      <c r="C22" s="38"/>
      <c r="D22" s="38">
        <v>85133</v>
      </c>
      <c r="E22" s="16">
        <f t="shared" si="0"/>
        <v>0.1621905333447642</v>
      </c>
      <c r="F22" s="17">
        <f t="shared" si="1"/>
        <v>57.159973218375946</v>
      </c>
      <c r="G22" s="38">
        <v>48662</v>
      </c>
    </row>
    <row r="23" spans="1:7" ht="9" customHeight="1">
      <c r="A23" s="24" t="s">
        <v>15</v>
      </c>
      <c r="B23" s="38">
        <v>163311</v>
      </c>
      <c r="C23" s="38"/>
      <c r="D23" s="38">
        <v>30405</v>
      </c>
      <c r="E23" s="16">
        <f t="shared" si="0"/>
        <v>0.18617851828719437</v>
      </c>
      <c r="F23" s="17">
        <f t="shared" si="1"/>
        <v>56.819602039138296</v>
      </c>
      <c r="G23" s="38">
        <v>17276</v>
      </c>
    </row>
    <row r="24" spans="1:7" ht="9" customHeight="1">
      <c r="A24" s="24" t="s">
        <v>16</v>
      </c>
      <c r="B24" s="38">
        <v>128211</v>
      </c>
      <c r="C24" s="38"/>
      <c r="D24" s="38">
        <v>23545</v>
      </c>
      <c r="E24" s="16">
        <f t="shared" si="0"/>
        <v>0.18364258916941603</v>
      </c>
      <c r="F24" s="17">
        <f t="shared" si="1"/>
        <v>57.698025058398805</v>
      </c>
      <c r="G24" s="38">
        <v>13585</v>
      </c>
    </row>
    <row r="25" spans="1:7" ht="9" customHeight="1">
      <c r="A25" s="24" t="s">
        <v>17</v>
      </c>
      <c r="B25" s="38">
        <v>1117380</v>
      </c>
      <c r="C25" s="38"/>
      <c r="D25" s="38">
        <v>202039</v>
      </c>
      <c r="E25" s="16">
        <f t="shared" si="0"/>
        <v>0.18081494209669047</v>
      </c>
      <c r="F25" s="17">
        <f t="shared" si="1"/>
        <v>53.99947534881879</v>
      </c>
      <c r="G25" s="38">
        <v>109100</v>
      </c>
    </row>
    <row r="26" spans="1:7" ht="9" customHeight="1">
      <c r="A26" s="24" t="s">
        <v>18</v>
      </c>
      <c r="B26" s="38">
        <v>278371</v>
      </c>
      <c r="C26" s="38"/>
      <c r="D26" s="38">
        <v>64115</v>
      </c>
      <c r="E26" s="16">
        <f t="shared" si="0"/>
        <v>0.2303221240718322</v>
      </c>
      <c r="F26" s="17">
        <f t="shared" si="1"/>
        <v>54.39444747718942</v>
      </c>
      <c r="G26" s="38">
        <v>34875</v>
      </c>
    </row>
    <row r="27" spans="1:7" ht="9" customHeight="1">
      <c r="A27" s="24" t="s">
        <v>19</v>
      </c>
      <c r="B27" s="38">
        <v>93684</v>
      </c>
      <c r="C27" s="38"/>
      <c r="D27" s="38">
        <v>14844</v>
      </c>
      <c r="E27" s="16">
        <f t="shared" si="0"/>
        <v>0.1584475470731395</v>
      </c>
      <c r="F27" s="17">
        <f t="shared" si="1"/>
        <v>56.527890056588525</v>
      </c>
      <c r="G27" s="38">
        <v>8391</v>
      </c>
    </row>
    <row r="28" spans="1:7" ht="9" customHeight="1">
      <c r="A28" s="24" t="s">
        <v>20</v>
      </c>
      <c r="B28" s="38">
        <v>355901</v>
      </c>
      <c r="C28" s="38"/>
      <c r="D28" s="38">
        <v>57579</v>
      </c>
      <c r="E28" s="16">
        <f t="shared" si="0"/>
        <v>0.16178375447104673</v>
      </c>
      <c r="F28" s="17">
        <f t="shared" si="1"/>
        <v>57.19967349207177</v>
      </c>
      <c r="G28" s="38">
        <v>32935</v>
      </c>
    </row>
    <row r="29" spans="1:7" ht="9" customHeight="1">
      <c r="A29" s="24" t="s">
        <v>21</v>
      </c>
      <c r="B29" s="38">
        <v>651988</v>
      </c>
      <c r="C29" s="38"/>
      <c r="D29" s="38">
        <v>128634</v>
      </c>
      <c r="E29" s="16">
        <f t="shared" si="0"/>
        <v>0.19729504224004124</v>
      </c>
      <c r="F29" s="17">
        <f t="shared" si="1"/>
        <v>54.13809723712237</v>
      </c>
      <c r="G29" s="38">
        <v>69640</v>
      </c>
    </row>
    <row r="30" spans="1:7" ht="9" customHeight="1">
      <c r="A30" s="24" t="s">
        <v>22</v>
      </c>
      <c r="B30" s="38">
        <v>340326</v>
      </c>
      <c r="C30" s="38"/>
      <c r="D30" s="38">
        <v>53871</v>
      </c>
      <c r="E30" s="16">
        <f t="shared" si="0"/>
        <v>0.15829234322385008</v>
      </c>
      <c r="F30" s="17">
        <f t="shared" si="1"/>
        <v>56.4366727924115</v>
      </c>
      <c r="G30" s="38">
        <v>30403</v>
      </c>
    </row>
    <row r="31" spans="1:7" ht="9" customHeight="1">
      <c r="A31" s="24" t="s">
        <v>23</v>
      </c>
      <c r="B31" s="38">
        <v>500197</v>
      </c>
      <c r="C31" s="38"/>
      <c r="D31" s="38">
        <v>82203</v>
      </c>
      <c r="E31" s="16">
        <f t="shared" si="0"/>
        <v>0.1643412495476782</v>
      </c>
      <c r="F31" s="17">
        <f t="shared" si="1"/>
        <v>53.60996557303261</v>
      </c>
      <c r="G31" s="38">
        <v>44069</v>
      </c>
    </row>
    <row r="32" spans="1:7" ht="9" customHeight="1">
      <c r="A32" s="24" t="s">
        <v>24</v>
      </c>
      <c r="B32" s="38">
        <v>596029</v>
      </c>
      <c r="C32" s="38"/>
      <c r="D32" s="38">
        <v>122038</v>
      </c>
      <c r="E32" s="16">
        <f t="shared" si="0"/>
        <v>0.20475178221193935</v>
      </c>
      <c r="F32" s="17">
        <f t="shared" si="1"/>
        <v>51.29631754043822</v>
      </c>
      <c r="G32" s="38">
        <v>62601</v>
      </c>
    </row>
    <row r="33" spans="1:7" ht="9" customHeight="1">
      <c r="A33" s="24" t="s">
        <v>25</v>
      </c>
      <c r="B33" s="38">
        <v>2171327</v>
      </c>
      <c r="C33" s="38"/>
      <c r="D33" s="38">
        <v>290211</v>
      </c>
      <c r="E33" s="16">
        <f t="shared" si="0"/>
        <v>0.13365605456939467</v>
      </c>
      <c r="F33" s="17">
        <f t="shared" si="1"/>
        <v>56.428598502468894</v>
      </c>
      <c r="G33" s="38">
        <v>163762</v>
      </c>
    </row>
    <row r="34" spans="1:7" ht="9" customHeight="1">
      <c r="A34" s="27" t="s">
        <v>26</v>
      </c>
      <c r="B34" s="40">
        <f>SUM(B12:B33)-B15</f>
        <v>7169740</v>
      </c>
      <c r="C34" s="40"/>
      <c r="D34" s="40">
        <f>SUM(D12:D33)-D15</f>
        <v>1203230</v>
      </c>
      <c r="E34" s="41">
        <f t="shared" si="0"/>
        <v>0.1678205904258732</v>
      </c>
      <c r="F34" s="42">
        <f t="shared" si="1"/>
        <v>54.96995586878651</v>
      </c>
      <c r="G34" s="40">
        <f>SUM(G12:G33)-G15</f>
        <v>661415</v>
      </c>
    </row>
    <row r="35" spans="1:7" ht="9" customHeight="1">
      <c r="A35" s="28" t="s">
        <v>33</v>
      </c>
      <c r="B35" s="40">
        <f>SUM(B12:B21)-B15</f>
        <v>248120</v>
      </c>
      <c r="C35" s="40"/>
      <c r="D35" s="40">
        <f>SUM(D12:D21)-D15</f>
        <v>48613</v>
      </c>
      <c r="E35" s="41">
        <f t="shared" si="0"/>
        <v>0.1959253586974045</v>
      </c>
      <c r="F35" s="42">
        <f t="shared" si="1"/>
        <v>53.72225536379158</v>
      </c>
      <c r="G35" s="40">
        <f>SUM(G12:G21)-G15</f>
        <v>26116</v>
      </c>
    </row>
    <row r="36" spans="1:7" ht="9" customHeight="1">
      <c r="A36" s="28" t="s">
        <v>34</v>
      </c>
      <c r="B36" s="40">
        <f>SUM(B22:B25)</f>
        <v>1933797</v>
      </c>
      <c r="C36" s="40"/>
      <c r="D36" s="40">
        <f>SUM(D22:D25)</f>
        <v>341122</v>
      </c>
      <c r="E36" s="41">
        <f t="shared" si="0"/>
        <v>0.17640010818095178</v>
      </c>
      <c r="F36" s="42">
        <f t="shared" si="1"/>
        <v>55.29487983771202</v>
      </c>
      <c r="G36" s="40">
        <f>SUM(G22:G25)</f>
        <v>188623</v>
      </c>
    </row>
    <row r="37" spans="1:7" ht="9" customHeight="1">
      <c r="A37" s="22" t="s">
        <v>27</v>
      </c>
      <c r="B37" s="40">
        <f>SUM(B26:B33)</f>
        <v>4987823</v>
      </c>
      <c r="C37" s="40"/>
      <c r="D37" s="40">
        <f>SUM(D26:D33)</f>
        <v>813495</v>
      </c>
      <c r="E37" s="41">
        <f t="shared" si="0"/>
        <v>0.1630962044964306</v>
      </c>
      <c r="F37" s="42">
        <f t="shared" si="1"/>
        <v>54.90826618479524</v>
      </c>
      <c r="G37" s="40">
        <f>SUM(G26:G33)</f>
        <v>446676</v>
      </c>
    </row>
    <row r="38" spans="1:7" ht="6" customHeight="1">
      <c r="A38" s="22"/>
      <c r="B38" s="29"/>
      <c r="C38" s="29"/>
      <c r="D38" s="29"/>
      <c r="E38" s="23"/>
      <c r="F38" s="21"/>
      <c r="G38" s="29"/>
    </row>
    <row r="39" spans="1:7" ht="9" customHeight="1">
      <c r="A39" s="44" t="s">
        <v>32</v>
      </c>
      <c r="B39" s="44"/>
      <c r="C39" s="44"/>
      <c r="D39" s="44"/>
      <c r="E39" s="44"/>
      <c r="F39" s="44"/>
      <c r="G39" s="44"/>
    </row>
    <row r="40" spans="1:8" ht="6.75" customHeight="1">
      <c r="A40" s="31"/>
      <c r="B40" s="31"/>
      <c r="C40" s="31"/>
      <c r="D40" s="31"/>
      <c r="E40" s="31"/>
      <c r="F40" s="31"/>
      <c r="G40" s="31"/>
      <c r="H40" s="30"/>
    </row>
    <row r="41" spans="1:8" ht="9" customHeight="1">
      <c r="A41" s="14" t="s">
        <v>7</v>
      </c>
      <c r="B41" s="38">
        <v>27380</v>
      </c>
      <c r="C41" s="38"/>
      <c r="D41" s="38">
        <v>119601</v>
      </c>
      <c r="E41" s="16">
        <f aca="true" t="shared" si="2" ref="E41:E66">+D41/B41</f>
        <v>4.368188458729</v>
      </c>
      <c r="F41" s="17">
        <f aca="true" t="shared" si="3" ref="F41:F66">+(G41/D41)*100</f>
        <v>52.300566048778855</v>
      </c>
      <c r="G41" s="38">
        <v>62552</v>
      </c>
      <c r="H41" s="30"/>
    </row>
    <row r="42" spans="1:8" ht="9" customHeight="1">
      <c r="A42" s="14" t="s">
        <v>8</v>
      </c>
      <c r="B42" s="38">
        <v>4</v>
      </c>
      <c r="C42" s="38"/>
      <c r="D42" s="38">
        <v>13</v>
      </c>
      <c r="E42" s="16">
        <f t="shared" si="2"/>
        <v>3.25</v>
      </c>
      <c r="F42" s="17">
        <f t="shared" si="3"/>
        <v>53.84615384615385</v>
      </c>
      <c r="G42" s="38">
        <v>7</v>
      </c>
      <c r="H42" s="30"/>
    </row>
    <row r="43" spans="1:8" ht="9" customHeight="1">
      <c r="A43" s="14" t="s">
        <v>9</v>
      </c>
      <c r="B43" s="38">
        <v>38788</v>
      </c>
      <c r="C43" s="38"/>
      <c r="D43" s="38">
        <v>174359</v>
      </c>
      <c r="E43" s="16">
        <f t="shared" si="2"/>
        <v>4.495178921315871</v>
      </c>
      <c r="F43" s="17">
        <f t="shared" si="3"/>
        <v>55.46085949105007</v>
      </c>
      <c r="G43" s="38">
        <v>96701</v>
      </c>
      <c r="H43" s="30"/>
    </row>
    <row r="44" spans="1:8" ht="9" customHeight="1">
      <c r="A44" s="14" t="s">
        <v>29</v>
      </c>
      <c r="B44" s="38">
        <f>SUM(B45:B46)</f>
        <v>815</v>
      </c>
      <c r="C44" s="38"/>
      <c r="D44" s="38">
        <f>SUM(D45:D46)</f>
        <v>2665</v>
      </c>
      <c r="E44" s="16">
        <f t="shared" si="2"/>
        <v>3.2699386503067487</v>
      </c>
      <c r="F44" s="17">
        <f t="shared" si="3"/>
        <v>53.39587242026267</v>
      </c>
      <c r="G44" s="38">
        <f>SUM(G45:G46)</f>
        <v>1423</v>
      </c>
      <c r="H44" s="30"/>
    </row>
    <row r="45" spans="1:8" ht="9" customHeight="1">
      <c r="A45" s="32" t="s">
        <v>10</v>
      </c>
      <c r="B45" s="39">
        <v>537</v>
      </c>
      <c r="C45" s="39"/>
      <c r="D45" s="39">
        <v>1600</v>
      </c>
      <c r="E45" s="18">
        <f t="shared" si="2"/>
        <v>2.97951582867784</v>
      </c>
      <c r="F45" s="19">
        <f t="shared" si="3"/>
        <v>53.87499999999999</v>
      </c>
      <c r="G45" s="39">
        <v>862</v>
      </c>
      <c r="H45" s="30"/>
    </row>
    <row r="46" spans="1:8" ht="9" customHeight="1">
      <c r="A46" s="32" t="s">
        <v>11</v>
      </c>
      <c r="B46" s="39">
        <v>278</v>
      </c>
      <c r="C46" s="39"/>
      <c r="D46" s="39">
        <v>1065</v>
      </c>
      <c r="E46" s="18">
        <f t="shared" si="2"/>
        <v>3.8309352517985613</v>
      </c>
      <c r="F46" s="19">
        <f t="shared" si="3"/>
        <v>52.67605633802817</v>
      </c>
      <c r="G46" s="39">
        <v>561</v>
      </c>
      <c r="H46" s="30"/>
    </row>
    <row r="47" spans="1:8" ht="9" customHeight="1">
      <c r="A47" s="14" t="s">
        <v>12</v>
      </c>
      <c r="B47" s="38">
        <v>30104</v>
      </c>
      <c r="C47" s="38"/>
      <c r="D47" s="38">
        <v>132135</v>
      </c>
      <c r="E47" s="16">
        <f t="shared" si="2"/>
        <v>4.3892838161041725</v>
      </c>
      <c r="F47" s="17">
        <f t="shared" si="3"/>
        <v>56.05857645589738</v>
      </c>
      <c r="G47" s="38">
        <v>74073</v>
      </c>
      <c r="H47" s="30"/>
    </row>
    <row r="48" spans="1:8" ht="9" customHeight="1">
      <c r="A48" s="14" t="s">
        <v>30</v>
      </c>
      <c r="B48" s="38">
        <v>2373</v>
      </c>
      <c r="C48" s="38"/>
      <c r="D48" s="38">
        <v>11814</v>
      </c>
      <c r="E48" s="16">
        <f t="shared" si="2"/>
        <v>4.9785082174462705</v>
      </c>
      <c r="F48" s="17">
        <f t="shared" si="3"/>
        <v>54.31691213814119</v>
      </c>
      <c r="G48" s="38">
        <v>6417</v>
      </c>
      <c r="H48" s="30"/>
    </row>
    <row r="49" spans="1:8" ht="9" customHeight="1">
      <c r="A49" s="14" t="s">
        <v>13</v>
      </c>
      <c r="B49" s="38">
        <v>684</v>
      </c>
      <c r="C49" s="38"/>
      <c r="D49" s="38">
        <v>2010</v>
      </c>
      <c r="E49" s="16">
        <f t="shared" si="2"/>
        <v>2.93859649122807</v>
      </c>
      <c r="F49" s="17">
        <f t="shared" si="3"/>
        <v>49.25373134328358</v>
      </c>
      <c r="G49" s="38">
        <v>990</v>
      </c>
      <c r="H49" s="30"/>
    </row>
    <row r="50" spans="1:8" ht="9" customHeight="1">
      <c r="A50" s="14" t="s">
        <v>31</v>
      </c>
      <c r="B50" s="38">
        <v>26385</v>
      </c>
      <c r="C50" s="38"/>
      <c r="D50" s="38">
        <v>133619</v>
      </c>
      <c r="E50" s="16">
        <f t="shared" si="2"/>
        <v>5.064203145726738</v>
      </c>
      <c r="F50" s="17">
        <f t="shared" si="3"/>
        <v>56.453049341785224</v>
      </c>
      <c r="G50" s="38">
        <v>75432</v>
      </c>
      <c r="H50" s="30"/>
    </row>
    <row r="51" spans="1:8" ht="9" customHeight="1">
      <c r="A51" s="14" t="s">
        <v>14</v>
      </c>
      <c r="B51" s="38">
        <v>3744</v>
      </c>
      <c r="C51" s="38"/>
      <c r="D51" s="38">
        <v>14596</v>
      </c>
      <c r="E51" s="16">
        <f t="shared" si="2"/>
        <v>3.8985042735042734</v>
      </c>
      <c r="F51" s="17">
        <f t="shared" si="3"/>
        <v>54.830090435735826</v>
      </c>
      <c r="G51" s="38">
        <v>8003</v>
      </c>
      <c r="H51" s="30"/>
    </row>
    <row r="52" spans="1:8" ht="9" customHeight="1">
      <c r="A52" s="14" t="s">
        <v>15</v>
      </c>
      <c r="B52" s="38">
        <v>2418</v>
      </c>
      <c r="C52" s="38"/>
      <c r="D52" s="38">
        <v>9081</v>
      </c>
      <c r="E52" s="16">
        <f t="shared" si="2"/>
        <v>3.7555831265508686</v>
      </c>
      <c r="F52" s="17">
        <f t="shared" si="3"/>
        <v>54.61953529346988</v>
      </c>
      <c r="G52" s="38">
        <v>4960</v>
      </c>
      <c r="H52" s="30"/>
    </row>
    <row r="53" spans="1:8" ht="9" customHeight="1">
      <c r="A53" s="14" t="s">
        <v>16</v>
      </c>
      <c r="B53" s="38">
        <v>1248</v>
      </c>
      <c r="C53" s="38"/>
      <c r="D53" s="38">
        <v>5040</v>
      </c>
      <c r="E53" s="16">
        <f t="shared" si="2"/>
        <v>4.038461538461538</v>
      </c>
      <c r="F53" s="17">
        <f t="shared" si="3"/>
        <v>54.46428571428571</v>
      </c>
      <c r="G53" s="38">
        <v>2745</v>
      </c>
      <c r="H53" s="30"/>
    </row>
    <row r="54" spans="1:8" ht="9" customHeight="1">
      <c r="A54" s="14" t="s">
        <v>17</v>
      </c>
      <c r="B54" s="38">
        <v>12491</v>
      </c>
      <c r="C54" s="38"/>
      <c r="D54" s="38">
        <v>54868</v>
      </c>
      <c r="E54" s="16">
        <f t="shared" si="2"/>
        <v>4.392602673925226</v>
      </c>
      <c r="F54" s="17">
        <f t="shared" si="3"/>
        <v>53.985929868046945</v>
      </c>
      <c r="G54" s="38">
        <v>29621</v>
      </c>
      <c r="H54" s="30"/>
    </row>
    <row r="55" spans="1:8" ht="9" customHeight="1">
      <c r="A55" s="14" t="s">
        <v>18</v>
      </c>
      <c r="B55" s="38">
        <v>1357</v>
      </c>
      <c r="C55" s="38"/>
      <c r="D55" s="38">
        <v>4676</v>
      </c>
      <c r="E55" s="16">
        <f t="shared" si="2"/>
        <v>3.4458364038319824</v>
      </c>
      <c r="F55" s="17">
        <f t="shared" si="3"/>
        <v>54.10607356715141</v>
      </c>
      <c r="G55" s="38">
        <v>2530</v>
      </c>
      <c r="H55" s="30"/>
    </row>
    <row r="56" spans="1:8" ht="9" customHeight="1">
      <c r="A56" s="14" t="s">
        <v>19</v>
      </c>
      <c r="B56" s="38">
        <v>524</v>
      </c>
      <c r="C56" s="38"/>
      <c r="D56" s="38">
        <v>2159</v>
      </c>
      <c r="E56" s="16">
        <f t="shared" si="2"/>
        <v>4.120229007633588</v>
      </c>
      <c r="F56" s="17">
        <f t="shared" si="3"/>
        <v>52.94117647058824</v>
      </c>
      <c r="G56" s="38">
        <v>1143</v>
      </c>
      <c r="H56" s="30"/>
    </row>
    <row r="57" spans="1:8" ht="9" customHeight="1">
      <c r="A57" s="14" t="s">
        <v>20</v>
      </c>
      <c r="B57" s="38">
        <v>3530</v>
      </c>
      <c r="C57" s="38"/>
      <c r="D57" s="38">
        <v>12556</v>
      </c>
      <c r="E57" s="16">
        <f t="shared" si="2"/>
        <v>3.556940509915014</v>
      </c>
      <c r="F57" s="17">
        <f t="shared" si="3"/>
        <v>55.83784644791335</v>
      </c>
      <c r="G57" s="38">
        <v>7011</v>
      </c>
      <c r="H57" s="30"/>
    </row>
    <row r="58" spans="1:8" ht="9" customHeight="1">
      <c r="A58" s="14" t="s">
        <v>21</v>
      </c>
      <c r="B58" s="38">
        <v>102736</v>
      </c>
      <c r="C58" s="38"/>
      <c r="D58" s="38">
        <v>393045</v>
      </c>
      <c r="E58" s="16">
        <f t="shared" si="2"/>
        <v>3.825776748170067</v>
      </c>
      <c r="F58" s="17">
        <f t="shared" si="3"/>
        <v>51.543716368354765</v>
      </c>
      <c r="G58" s="38">
        <v>202590</v>
      </c>
      <c r="H58" s="30"/>
    </row>
    <row r="59" spans="1:8" ht="9" customHeight="1">
      <c r="A59" s="14" t="s">
        <v>22</v>
      </c>
      <c r="B59" s="38">
        <v>4508</v>
      </c>
      <c r="C59" s="38"/>
      <c r="D59" s="38">
        <v>15831</v>
      </c>
      <c r="E59" s="16">
        <f t="shared" si="2"/>
        <v>3.511756876663709</v>
      </c>
      <c r="F59" s="17">
        <f t="shared" si="3"/>
        <v>54.949150401111744</v>
      </c>
      <c r="G59" s="38">
        <v>8699</v>
      </c>
      <c r="H59" s="30"/>
    </row>
    <row r="60" spans="1:8" ht="9" customHeight="1">
      <c r="A60" s="14" t="s">
        <v>23</v>
      </c>
      <c r="B60" s="38">
        <v>3038</v>
      </c>
      <c r="C60" s="38"/>
      <c r="D60" s="38">
        <v>9574</v>
      </c>
      <c r="E60" s="16">
        <f t="shared" si="2"/>
        <v>3.151415404871626</v>
      </c>
      <c r="F60" s="17">
        <f t="shared" si="3"/>
        <v>53.749738876122834</v>
      </c>
      <c r="G60" s="38">
        <v>5146</v>
      </c>
      <c r="H60" s="30"/>
    </row>
    <row r="61" spans="1:8" ht="9" customHeight="1">
      <c r="A61" s="14" t="s">
        <v>24</v>
      </c>
      <c r="B61" s="38">
        <v>11532</v>
      </c>
      <c r="C61" s="38"/>
      <c r="D61" s="38">
        <v>45914</v>
      </c>
      <c r="E61" s="16">
        <f t="shared" si="2"/>
        <v>3.9814429413805064</v>
      </c>
      <c r="F61" s="17">
        <f t="shared" si="3"/>
        <v>52.50686065252429</v>
      </c>
      <c r="G61" s="38">
        <v>24108</v>
      </c>
      <c r="H61" s="30"/>
    </row>
    <row r="62" spans="1:8" ht="9" customHeight="1">
      <c r="A62" s="14" t="s">
        <v>25</v>
      </c>
      <c r="B62" s="38">
        <v>6847</v>
      </c>
      <c r="C62" s="38"/>
      <c r="D62" s="38">
        <v>32042</v>
      </c>
      <c r="E62" s="16">
        <f t="shared" si="2"/>
        <v>4.679713743245217</v>
      </c>
      <c r="F62" s="17">
        <f t="shared" si="3"/>
        <v>53.12402471755821</v>
      </c>
      <c r="G62" s="38">
        <v>17022</v>
      </c>
      <c r="H62" s="30"/>
    </row>
    <row r="63" spans="1:8" ht="9" customHeight="1">
      <c r="A63" s="4" t="s">
        <v>26</v>
      </c>
      <c r="B63" s="40">
        <f>SUM(B41:B62)-B44</f>
        <v>280506</v>
      </c>
      <c r="C63" s="40"/>
      <c r="D63" s="40">
        <f>SUM(D41:D62)-D44</f>
        <v>1175598</v>
      </c>
      <c r="E63" s="41">
        <f t="shared" si="2"/>
        <v>4.190990567046694</v>
      </c>
      <c r="F63" s="42">
        <f t="shared" si="3"/>
        <v>53.68952652182124</v>
      </c>
      <c r="G63" s="40">
        <f>SUM(G41:G62)-G44</f>
        <v>631173</v>
      </c>
      <c r="H63" s="30"/>
    </row>
    <row r="64" spans="1:8" ht="9" customHeight="1">
      <c r="A64" s="15" t="s">
        <v>33</v>
      </c>
      <c r="B64" s="40">
        <f>SUM(B41:B50)-B44</f>
        <v>126533</v>
      </c>
      <c r="C64" s="40"/>
      <c r="D64" s="40">
        <f>SUM(D41:D50)-D44</f>
        <v>576216</v>
      </c>
      <c r="E64" s="41">
        <f t="shared" si="2"/>
        <v>4.553879225182364</v>
      </c>
      <c r="F64" s="42">
        <f t="shared" si="3"/>
        <v>55.11735182639843</v>
      </c>
      <c r="G64" s="40">
        <f>SUM(G41:G50)-G44</f>
        <v>317595</v>
      </c>
      <c r="H64" s="30"/>
    </row>
    <row r="65" spans="1:8" ht="9" customHeight="1">
      <c r="A65" s="43" t="s">
        <v>34</v>
      </c>
      <c r="B65" s="40">
        <f>SUM(B51:B54)</f>
        <v>19901</v>
      </c>
      <c r="C65" s="40"/>
      <c r="D65" s="40">
        <f>SUM(D51:D54)</f>
        <v>83585</v>
      </c>
      <c r="E65" s="41">
        <f t="shared" si="2"/>
        <v>4.200040198984976</v>
      </c>
      <c r="F65" s="42">
        <f t="shared" si="3"/>
        <v>54.23102231261589</v>
      </c>
      <c r="G65" s="40">
        <f>SUM(G51:G54)</f>
        <v>45329</v>
      </c>
      <c r="H65" s="30"/>
    </row>
    <row r="66" spans="1:8" ht="9" customHeight="1">
      <c r="A66" s="5" t="s">
        <v>27</v>
      </c>
      <c r="B66" s="40">
        <f>SUM(B55:B62)</f>
        <v>134072</v>
      </c>
      <c r="C66" s="40"/>
      <c r="D66" s="40">
        <f>SUM(D55:D62)</f>
        <v>515797</v>
      </c>
      <c r="E66" s="41">
        <f t="shared" si="2"/>
        <v>3.8471642102750763</v>
      </c>
      <c r="F66" s="42">
        <f t="shared" si="3"/>
        <v>52.00670031039343</v>
      </c>
      <c r="G66" s="40">
        <f>SUM(G55:G62)</f>
        <v>268249</v>
      </c>
      <c r="H66" s="30"/>
    </row>
    <row r="67" spans="1:8" ht="9" customHeight="1">
      <c r="A67" s="33"/>
      <c r="B67" s="37"/>
      <c r="C67" s="37"/>
      <c r="D67" s="33"/>
      <c r="E67" s="33"/>
      <c r="F67" s="33"/>
      <c r="G67" s="33"/>
      <c r="H67" s="30"/>
    </row>
    <row r="68" spans="1:8" ht="9" customHeight="1">
      <c r="A68" s="30"/>
      <c r="B68" s="30"/>
      <c r="C68" s="30"/>
      <c r="D68" s="30"/>
      <c r="E68" s="30"/>
      <c r="F68" s="30"/>
      <c r="G68" s="30"/>
      <c r="H68" s="30"/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mergeCells count="5">
    <mergeCell ref="A10:G10"/>
    <mergeCell ref="A39:G39"/>
    <mergeCell ref="D5:E6"/>
    <mergeCell ref="D7:D8"/>
    <mergeCell ref="E7:E8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&amp;C&amp;"Arial,Normale"379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2004-12-21T12:59:52Z</cp:lastPrinted>
  <dcterms:created xsi:type="dcterms:W3CDTF">1998-10-02T09:58:13Z</dcterms:created>
  <dcterms:modified xsi:type="dcterms:W3CDTF">2004-06-01T09:33:34Z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