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4890" windowHeight="6615" activeTab="2"/>
  </bookViews>
  <sheets>
    <sheet name="Tav4.5" sheetId="1" r:id="rId1"/>
    <sheet name="Tav4.6" sheetId="2" r:id="rId2"/>
    <sheet name="Tav4.7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<sst xmlns="http://schemas.openxmlformats.org/spreadsheetml/2006/main" count="217" uniqueCount="78">
  <si>
    <t>SPECIE LEGNOSE</t>
  </si>
  <si>
    <t>Legname</t>
  </si>
  <si>
    <t>Paleria</t>
  </si>
  <si>
    <t>Altri</t>
  </si>
  <si>
    <t>per tra-</t>
  </si>
  <si>
    <t>assorti-</t>
  </si>
  <si>
    <t>Totale</t>
  </si>
  <si>
    <t>verse fer-</t>
  </si>
  <si>
    <t>per pasta</t>
  </si>
  <si>
    <t>menti</t>
  </si>
  <si>
    <t>roviarie</t>
  </si>
  <si>
    <t>e pannelli</t>
  </si>
  <si>
    <t>(a)</t>
  </si>
  <si>
    <t>Abeti</t>
  </si>
  <si>
    <t>Larice</t>
  </si>
  <si>
    <t>Pini</t>
  </si>
  <si>
    <t>Querce</t>
  </si>
  <si>
    <t>Faggio</t>
  </si>
  <si>
    <t>Pioppi</t>
  </si>
  <si>
    <t>Altre latifoglie</t>
  </si>
  <si>
    <t>Totale latifoglie</t>
  </si>
  <si>
    <t>TOTALE</t>
  </si>
  <si>
    <t>PER REGIONE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</si>
  <si>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</si>
  <si>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</si>
  <si>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</si>
  <si>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</si>
  <si>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</si>
  <si>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</si>
  <si>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</si>
  <si>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G.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</si>
  <si>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</si>
  <si>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</si>
  <si>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</si>
  <si>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</si>
  <si>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</si>
  <si>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</si>
  <si>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</si>
  <si>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</si>
  <si>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</si>
  <si>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</si>
  <si>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</si>
  <si>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</si>
  <si>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</si>
  <si>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</si>
  <si>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asciato</t>
  </si>
  <si>
    <t>Mezzogiorno</t>
  </si>
  <si>
    <t>Legname da lavoro</t>
  </si>
  <si>
    <t>Nord</t>
  </si>
  <si>
    <t>Centro</t>
  </si>
  <si>
    <t>Legna per combustibili</t>
  </si>
  <si>
    <t>Totale   generale</t>
  </si>
  <si>
    <t>Tondame da sega, da trancia e compensati</t>
  </si>
  <si>
    <t>Legname per traverse ferroviarie</t>
  </si>
  <si>
    <t>Legname per      travame asciato</t>
  </si>
  <si>
    <t>Legname per pasta e pannelli</t>
  </si>
  <si>
    <t>REGIONI</t>
  </si>
  <si>
    <t>per travame</t>
  </si>
  <si>
    <t>PER  SPECIE</t>
  </si>
  <si>
    <t>Altre resinose</t>
  </si>
  <si>
    <t>Totale resinose</t>
  </si>
  <si>
    <t>Castagno da frutto</t>
  </si>
  <si>
    <t>ITALIA</t>
  </si>
  <si>
    <r>
      <t xml:space="preserve">Paleria                 </t>
    </r>
    <r>
      <rPr>
        <i/>
        <sz val="7"/>
        <rFont val="Arial"/>
        <family val="2"/>
      </rPr>
      <t>(a)</t>
    </r>
  </si>
  <si>
    <r>
      <t xml:space="preserve">Altri assorti-   menti              </t>
    </r>
    <r>
      <rPr>
        <i/>
        <sz val="7"/>
        <rFont val="Arial"/>
        <family val="2"/>
      </rPr>
      <t>(b)</t>
    </r>
  </si>
  <si>
    <t xml:space="preserve">Tavola 4.5   -   Utilizzazioni   legnose  in  totale   per   assortimento,  specie  legnosa  e  regione  - </t>
  </si>
  <si>
    <t>Altre conifere</t>
  </si>
  <si>
    <t>Totale conifere</t>
  </si>
  <si>
    <t xml:space="preserve">Castagno </t>
  </si>
  <si>
    <t xml:space="preserve">Tavola  4.6   -   Utilizzazioni   legnose   forestali   per assortimento,  specie   legnosa  e   regione  -  </t>
  </si>
  <si>
    <t>Tavola  4.7  -  Utilizzazioni  legnose  fuori  foresta  per  assortimento,  specie  legnosa  e  regione</t>
  </si>
  <si>
    <r>
      <t xml:space="preserve">                   </t>
    </r>
    <r>
      <rPr>
        <b/>
        <sz val="9"/>
        <rFont val="Arial"/>
        <family val="2"/>
      </rPr>
      <t xml:space="preserve">  -  Anno 2001  </t>
    </r>
    <r>
      <rPr>
        <i/>
        <sz val="9"/>
        <rFont val="Arial"/>
        <family val="2"/>
      </rPr>
      <t>(in metri cubi)</t>
    </r>
  </si>
  <si>
    <r>
      <t xml:space="preserve">                         Anno 2001  </t>
    </r>
    <r>
      <rPr>
        <i/>
        <sz val="9"/>
        <rFont val="Arial"/>
        <family val="2"/>
      </rPr>
      <t>(in metri cubi)</t>
    </r>
  </si>
  <si>
    <t>Friuli-Venezia Giulia</t>
  </si>
  <si>
    <r>
      <t xml:space="preserve">                        </t>
    </r>
    <r>
      <rPr>
        <b/>
        <sz val="9"/>
        <rFont val="Arial"/>
        <family val="2"/>
      </rPr>
      <t xml:space="preserve">Anno 2001 </t>
    </r>
    <r>
      <rPr>
        <i/>
        <sz val="9"/>
        <rFont val="Arial"/>
        <family val="2"/>
      </rPr>
      <t xml:space="preserve"> (in metri cubi)</t>
    </r>
  </si>
  <si>
    <t>(a) Legname da spacco e doghe è contenuto in altri assortimenti</t>
  </si>
  <si>
    <t>(b) Puntellame da miniera è contenuto in paleria grossa</t>
  </si>
  <si>
    <t>\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</si>
</sst>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i/>
      <sz val="9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1" fontId="4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41" fontId="4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41" fontId="1" fillId="0" borderId="0" xfId="16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41" fontId="9" fillId="0" borderId="0" xfId="16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16" applyNumberFormat="1" applyFont="1" applyAlignment="1">
      <alignment/>
    </xf>
    <xf numFmtId="49" fontId="4" fillId="0" borderId="0" xfId="16" applyNumberFormat="1" applyFont="1" applyAlignment="1">
      <alignment/>
    </xf>
    <xf numFmtId="49" fontId="1" fillId="0" borderId="0" xfId="16" applyNumberFormat="1" applyFont="1" applyAlignment="1" quotePrefix="1">
      <alignment horizontal="left"/>
    </xf>
    <xf numFmtId="49" fontId="1" fillId="0" borderId="0" xfId="16" applyNumberFormat="1" applyFont="1" applyBorder="1" applyAlignment="1">
      <alignment/>
    </xf>
    <xf numFmtId="49" fontId="1" fillId="0" borderId="0" xfId="16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0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007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4">
          <cell r="B14">
            <v>450813</v>
          </cell>
          <cell r="C14">
            <v>0</v>
          </cell>
          <cell r="D14">
            <v>33628</v>
          </cell>
          <cell r="E14">
            <v>20445</v>
          </cell>
          <cell r="F14">
            <v>56454</v>
          </cell>
          <cell r="G14">
            <v>99860</v>
          </cell>
          <cell r="H14">
            <v>661200</v>
          </cell>
          <cell r="I14">
            <v>200436</v>
          </cell>
          <cell r="J14">
            <v>861636</v>
          </cell>
        </row>
        <row r="15">
          <cell r="B15">
            <v>58689</v>
          </cell>
          <cell r="C15">
            <v>219</v>
          </cell>
          <cell r="D15">
            <v>4816</v>
          </cell>
          <cell r="E15">
            <v>1035</v>
          </cell>
          <cell r="F15">
            <v>11726</v>
          </cell>
          <cell r="G15">
            <v>15833</v>
          </cell>
          <cell r="H15">
            <v>92318</v>
          </cell>
          <cell r="I15">
            <v>40518</v>
          </cell>
          <cell r="J15">
            <v>132836</v>
          </cell>
        </row>
        <row r="16">
          <cell r="B16">
            <v>104340</v>
          </cell>
          <cell r="C16">
            <v>0</v>
          </cell>
          <cell r="D16">
            <v>1068</v>
          </cell>
          <cell r="E16">
            <v>113277</v>
          </cell>
          <cell r="F16">
            <v>8789</v>
          </cell>
          <cell r="G16">
            <v>27059</v>
          </cell>
          <cell r="H16">
            <v>254533</v>
          </cell>
          <cell r="I16">
            <v>54587</v>
          </cell>
          <cell r="J16">
            <v>309120</v>
          </cell>
        </row>
        <row r="17">
          <cell r="B17">
            <v>13692</v>
          </cell>
          <cell r="C17">
            <v>0</v>
          </cell>
          <cell r="D17">
            <v>317</v>
          </cell>
          <cell r="E17">
            <v>6522</v>
          </cell>
          <cell r="F17">
            <v>4442</v>
          </cell>
          <cell r="G17">
            <v>7254</v>
          </cell>
          <cell r="H17">
            <v>32227</v>
          </cell>
          <cell r="I17">
            <v>106879</v>
          </cell>
          <cell r="J17">
            <v>139106</v>
          </cell>
        </row>
        <row r="18">
          <cell r="B18">
            <v>627534</v>
          </cell>
          <cell r="C18">
            <v>219</v>
          </cell>
          <cell r="D18">
            <v>39829</v>
          </cell>
          <cell r="E18">
            <v>141279</v>
          </cell>
          <cell r="F18">
            <v>81411</v>
          </cell>
          <cell r="G18">
            <v>150006</v>
          </cell>
          <cell r="H18">
            <v>1040278</v>
          </cell>
          <cell r="I18">
            <v>402420</v>
          </cell>
          <cell r="J18">
            <v>1442698</v>
          </cell>
        </row>
        <row r="19">
          <cell r="B19">
            <v>7350</v>
          </cell>
          <cell r="C19">
            <v>198</v>
          </cell>
          <cell r="D19">
            <v>1553</v>
          </cell>
          <cell r="E19">
            <v>912</v>
          </cell>
          <cell r="F19">
            <v>3103</v>
          </cell>
          <cell r="G19">
            <v>3061</v>
          </cell>
          <cell r="H19">
            <v>16177</v>
          </cell>
          <cell r="I19">
            <v>2250616</v>
          </cell>
          <cell r="J19">
            <v>2266793</v>
          </cell>
        </row>
        <row r="20">
          <cell r="B20">
            <v>41642</v>
          </cell>
          <cell r="C20">
            <v>0</v>
          </cell>
          <cell r="D20">
            <v>12513</v>
          </cell>
          <cell r="E20">
            <v>34257</v>
          </cell>
          <cell r="F20">
            <v>328117</v>
          </cell>
          <cell r="G20">
            <v>108420</v>
          </cell>
          <cell r="H20">
            <v>524949</v>
          </cell>
          <cell r="I20">
            <v>314741</v>
          </cell>
          <cell r="J20">
            <v>839690</v>
          </cell>
        </row>
        <row r="21">
          <cell r="B21">
            <v>56308</v>
          </cell>
          <cell r="C21">
            <v>0</v>
          </cell>
          <cell r="D21">
            <v>157</v>
          </cell>
          <cell r="E21">
            <v>6215</v>
          </cell>
          <cell r="F21">
            <v>1957</v>
          </cell>
          <cell r="G21">
            <v>8683</v>
          </cell>
          <cell r="H21">
            <v>73320</v>
          </cell>
          <cell r="I21">
            <v>485242</v>
          </cell>
          <cell r="J21">
            <v>558562</v>
          </cell>
        </row>
        <row r="22">
          <cell r="B22">
            <v>518636</v>
          </cell>
          <cell r="C22">
            <v>637</v>
          </cell>
          <cell r="D22">
            <v>4241</v>
          </cell>
          <cell r="E22">
            <v>237642</v>
          </cell>
          <cell r="F22">
            <v>195</v>
          </cell>
          <cell r="G22">
            <v>8452</v>
          </cell>
          <cell r="H22">
            <v>769803</v>
          </cell>
          <cell r="I22">
            <v>47602</v>
          </cell>
          <cell r="J22">
            <v>817405</v>
          </cell>
        </row>
        <row r="23">
          <cell r="B23">
            <v>33731</v>
          </cell>
          <cell r="C23">
            <v>0</v>
          </cell>
          <cell r="D23">
            <v>934</v>
          </cell>
          <cell r="E23">
            <v>11189</v>
          </cell>
          <cell r="F23">
            <v>16575</v>
          </cell>
          <cell r="G23">
            <v>20187</v>
          </cell>
          <cell r="H23">
            <v>82616</v>
          </cell>
          <cell r="I23">
            <v>1236417</v>
          </cell>
          <cell r="J23">
            <v>1319033</v>
          </cell>
        </row>
        <row r="24">
          <cell r="B24">
            <v>657667</v>
          </cell>
          <cell r="C24">
            <v>835</v>
          </cell>
          <cell r="D24">
            <v>19398</v>
          </cell>
          <cell r="E24">
            <v>290215</v>
          </cell>
          <cell r="F24">
            <v>349947</v>
          </cell>
          <cell r="G24">
            <v>148803</v>
          </cell>
          <cell r="H24">
            <v>1466865</v>
          </cell>
          <cell r="I24">
            <v>4334618</v>
          </cell>
          <cell r="J24">
            <v>5801483</v>
          </cell>
        </row>
        <row r="25">
          <cell r="B25">
            <v>1285201</v>
          </cell>
          <cell r="C25">
            <v>1054</v>
          </cell>
          <cell r="E25">
            <v>431494</v>
          </cell>
          <cell r="F25">
            <v>431358</v>
          </cell>
          <cell r="G25">
            <v>298809</v>
          </cell>
          <cell r="H25">
            <v>2507143</v>
          </cell>
          <cell r="I25">
            <v>4737038</v>
          </cell>
          <cell r="J25">
            <v>7244181</v>
          </cell>
        </row>
        <row r="29">
          <cell r="B29">
            <v>56661</v>
          </cell>
          <cell r="C29">
            <v>0</v>
          </cell>
          <cell r="D29">
            <v>1747</v>
          </cell>
          <cell r="E29">
            <v>24498</v>
          </cell>
          <cell r="F29">
            <v>14912</v>
          </cell>
          <cell r="G29">
            <v>14299</v>
          </cell>
          <cell r="H29">
            <v>112117</v>
          </cell>
          <cell r="I29">
            <v>159222</v>
          </cell>
          <cell r="J29">
            <v>271339</v>
          </cell>
        </row>
        <row r="30">
          <cell r="B30">
            <v>2693</v>
          </cell>
          <cell r="C30">
            <v>0</v>
          </cell>
          <cell r="D30">
            <v>881</v>
          </cell>
          <cell r="E30">
            <v>53</v>
          </cell>
          <cell r="F30">
            <v>435</v>
          </cell>
          <cell r="G30">
            <v>816</v>
          </cell>
          <cell r="H30">
            <v>4878</v>
          </cell>
          <cell r="I30">
            <v>11930</v>
          </cell>
          <cell r="J30">
            <v>16808</v>
          </cell>
        </row>
        <row r="31">
          <cell r="B31">
            <v>511969</v>
          </cell>
          <cell r="C31">
            <v>637</v>
          </cell>
          <cell r="D31">
            <v>5297</v>
          </cell>
          <cell r="E31">
            <v>218050</v>
          </cell>
          <cell r="F31">
            <v>6084</v>
          </cell>
          <cell r="G31">
            <v>17736</v>
          </cell>
          <cell r="H31">
            <v>759773</v>
          </cell>
          <cell r="I31">
            <v>432692</v>
          </cell>
          <cell r="J31">
            <v>1192465</v>
          </cell>
        </row>
        <row r="32">
          <cell r="B32">
            <v>336690</v>
          </cell>
          <cell r="C32">
            <v>219</v>
          </cell>
          <cell r="E32">
            <v>10026</v>
          </cell>
          <cell r="F32">
            <v>69347</v>
          </cell>
          <cell r="G32">
            <v>118439</v>
          </cell>
          <cell r="H32">
            <v>566932</v>
          </cell>
          <cell r="I32">
            <v>311751</v>
          </cell>
          <cell r="J32">
            <v>878683</v>
          </cell>
        </row>
        <row r="33">
          <cell r="B33">
            <v>190320</v>
          </cell>
          <cell r="C33">
            <v>0</v>
          </cell>
          <cell r="D33">
            <v>102</v>
          </cell>
          <cell r="E33">
            <v>9473</v>
          </cell>
          <cell r="F33">
            <v>57552</v>
          </cell>
          <cell r="G33">
            <v>70562</v>
          </cell>
          <cell r="H33">
            <v>328009</v>
          </cell>
          <cell r="I33">
            <v>159954</v>
          </cell>
          <cell r="J33">
            <v>487963</v>
          </cell>
        </row>
        <row r="34">
          <cell r="B34">
            <v>146370</v>
          </cell>
          <cell r="C34">
            <v>219</v>
          </cell>
          <cell r="D34">
            <v>32109</v>
          </cell>
          <cell r="E34">
            <v>553</v>
          </cell>
          <cell r="F34">
            <v>11795</v>
          </cell>
          <cell r="G34">
            <v>47877</v>
          </cell>
          <cell r="H34">
            <v>238923</v>
          </cell>
          <cell r="I34">
            <v>151797</v>
          </cell>
          <cell r="J34">
            <v>390720</v>
          </cell>
        </row>
        <row r="35">
          <cell r="B35">
            <v>102458</v>
          </cell>
          <cell r="C35">
            <v>0</v>
          </cell>
          <cell r="D35">
            <v>130</v>
          </cell>
          <cell r="E35">
            <v>0</v>
          </cell>
          <cell r="F35">
            <v>2405</v>
          </cell>
          <cell r="G35">
            <v>2123</v>
          </cell>
          <cell r="H35">
            <v>107116</v>
          </cell>
          <cell r="I35">
            <v>226014</v>
          </cell>
          <cell r="J35">
            <v>333130</v>
          </cell>
        </row>
        <row r="36">
          <cell r="B36">
            <v>55109</v>
          </cell>
          <cell r="C36">
            <v>0</v>
          </cell>
          <cell r="D36">
            <v>3365</v>
          </cell>
          <cell r="E36">
            <v>11515</v>
          </cell>
          <cell r="F36">
            <v>3308</v>
          </cell>
          <cell r="G36">
            <v>298</v>
          </cell>
          <cell r="H36">
            <v>73595</v>
          </cell>
          <cell r="I36">
            <v>85685</v>
          </cell>
          <cell r="J36">
            <v>159280</v>
          </cell>
        </row>
        <row r="37">
          <cell r="B37">
            <v>11482</v>
          </cell>
          <cell r="C37">
            <v>0</v>
          </cell>
          <cell r="D37">
            <v>0</v>
          </cell>
          <cell r="E37">
            <v>5108</v>
          </cell>
          <cell r="F37">
            <v>7225</v>
          </cell>
          <cell r="G37">
            <v>9087</v>
          </cell>
          <cell r="H37">
            <v>32902</v>
          </cell>
          <cell r="I37">
            <v>42214</v>
          </cell>
          <cell r="J37">
            <v>75116</v>
          </cell>
        </row>
        <row r="38">
          <cell r="B38">
            <v>14420</v>
          </cell>
          <cell r="C38">
            <v>0</v>
          </cell>
          <cell r="D38">
            <v>1228</v>
          </cell>
          <cell r="E38">
            <v>8100</v>
          </cell>
          <cell r="F38">
            <v>3292</v>
          </cell>
          <cell r="G38">
            <v>240</v>
          </cell>
          <cell r="H38">
            <v>27280</v>
          </cell>
          <cell r="I38">
            <v>321733</v>
          </cell>
          <cell r="J38">
            <v>349013</v>
          </cell>
        </row>
        <row r="39">
          <cell r="B39">
            <v>31570</v>
          </cell>
          <cell r="C39">
            <v>93</v>
          </cell>
          <cell r="D39">
            <v>1141</v>
          </cell>
          <cell r="E39">
            <v>36009</v>
          </cell>
          <cell r="F39">
            <v>63062</v>
          </cell>
          <cell r="G39">
            <v>48397</v>
          </cell>
          <cell r="H39">
            <v>180272</v>
          </cell>
          <cell r="I39">
            <v>924334</v>
          </cell>
          <cell r="J39">
            <v>1104606</v>
          </cell>
        </row>
        <row r="40">
          <cell r="B40">
            <v>4038</v>
          </cell>
          <cell r="C40">
            <v>101</v>
          </cell>
          <cell r="D40">
            <v>1505</v>
          </cell>
          <cell r="E40">
            <v>400</v>
          </cell>
          <cell r="F40">
            <v>6575</v>
          </cell>
          <cell r="G40">
            <v>1619</v>
          </cell>
          <cell r="H40">
            <v>14238</v>
          </cell>
          <cell r="I40">
            <v>316350</v>
          </cell>
          <cell r="J40">
            <v>330588</v>
          </cell>
        </row>
        <row r="41">
          <cell r="B41">
            <v>385</v>
          </cell>
          <cell r="C41">
            <v>0</v>
          </cell>
          <cell r="D41">
            <v>100</v>
          </cell>
          <cell r="E41">
            <v>0</v>
          </cell>
          <cell r="F41">
            <v>20</v>
          </cell>
          <cell r="G41">
            <v>0</v>
          </cell>
          <cell r="H41">
            <v>505</v>
          </cell>
          <cell r="I41">
            <v>160064</v>
          </cell>
          <cell r="J41">
            <v>160569</v>
          </cell>
        </row>
        <row r="42">
          <cell r="B42">
            <v>12874</v>
          </cell>
          <cell r="C42">
            <v>0</v>
          </cell>
          <cell r="D42">
            <v>6998</v>
          </cell>
          <cell r="E42">
            <v>328</v>
          </cell>
          <cell r="F42">
            <v>54310</v>
          </cell>
          <cell r="G42">
            <v>3101</v>
          </cell>
          <cell r="H42">
            <v>77611</v>
          </cell>
          <cell r="I42">
            <v>751588</v>
          </cell>
          <cell r="J42">
            <v>829199</v>
          </cell>
        </row>
        <row r="43">
          <cell r="B43">
            <v>6318</v>
          </cell>
          <cell r="C43">
            <v>0</v>
          </cell>
          <cell r="D43">
            <v>29</v>
          </cell>
          <cell r="E43">
            <v>565</v>
          </cell>
          <cell r="F43">
            <v>1060</v>
          </cell>
          <cell r="G43">
            <v>532</v>
          </cell>
          <cell r="H43">
            <v>8504</v>
          </cell>
          <cell r="I43">
            <v>124974</v>
          </cell>
          <cell r="J43">
            <v>133478</v>
          </cell>
        </row>
        <row r="44">
          <cell r="B44">
            <v>2192</v>
          </cell>
          <cell r="C44">
            <v>0</v>
          </cell>
          <cell r="D44">
            <v>0</v>
          </cell>
          <cell r="E44">
            <v>200</v>
          </cell>
          <cell r="F44">
            <v>200</v>
          </cell>
          <cell r="G44">
            <v>700</v>
          </cell>
          <cell r="H44">
            <v>3292</v>
          </cell>
          <cell r="I44">
            <v>122182</v>
          </cell>
          <cell r="J44">
            <v>125474</v>
          </cell>
        </row>
        <row r="45">
          <cell r="B45">
            <v>41758</v>
          </cell>
          <cell r="C45">
            <v>0</v>
          </cell>
          <cell r="D45">
            <v>1209</v>
          </cell>
          <cell r="E45">
            <v>15565</v>
          </cell>
          <cell r="F45">
            <v>73645</v>
          </cell>
          <cell r="G45">
            <v>32806</v>
          </cell>
          <cell r="H45">
            <v>164983</v>
          </cell>
          <cell r="I45">
            <v>375383</v>
          </cell>
          <cell r="J45">
            <v>540366</v>
          </cell>
        </row>
        <row r="46">
          <cell r="B46">
            <v>3282</v>
          </cell>
          <cell r="C46">
            <v>0</v>
          </cell>
          <cell r="D46">
            <v>0</v>
          </cell>
          <cell r="E46">
            <v>1780</v>
          </cell>
          <cell r="F46">
            <v>0</v>
          </cell>
          <cell r="G46">
            <v>0</v>
          </cell>
          <cell r="H46">
            <v>5062</v>
          </cell>
          <cell r="I46">
            <v>72389</v>
          </cell>
          <cell r="J46">
            <v>77451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1310</v>
          </cell>
          <cell r="H47">
            <v>1310</v>
          </cell>
          <cell r="I47">
            <v>2334</v>
          </cell>
          <cell r="J47">
            <v>3644</v>
          </cell>
        </row>
        <row r="48">
          <cell r="B48">
            <v>88516</v>
          </cell>
          <cell r="C48">
            <v>0</v>
          </cell>
          <cell r="D48">
            <v>3207</v>
          </cell>
          <cell r="E48">
            <v>96992</v>
          </cell>
          <cell r="F48">
            <v>112978</v>
          </cell>
          <cell r="G48">
            <v>41441</v>
          </cell>
          <cell r="H48">
            <v>343134</v>
          </cell>
          <cell r="I48">
            <v>176364</v>
          </cell>
          <cell r="J48">
            <v>519498</v>
          </cell>
        </row>
        <row r="49">
          <cell r="B49">
            <v>1286</v>
          </cell>
          <cell r="C49">
            <v>4</v>
          </cell>
          <cell r="D49">
            <v>179</v>
          </cell>
          <cell r="E49">
            <v>205</v>
          </cell>
          <cell r="F49">
            <v>11244</v>
          </cell>
          <cell r="G49">
            <v>1265</v>
          </cell>
          <cell r="H49">
            <v>14183</v>
          </cell>
          <cell r="I49">
            <v>32108</v>
          </cell>
          <cell r="J49">
            <v>46291</v>
          </cell>
        </row>
        <row r="50">
          <cell r="B50">
            <v>1500</v>
          </cell>
          <cell r="C50">
            <v>0</v>
          </cell>
          <cell r="D50">
            <v>0</v>
          </cell>
          <cell r="E50">
            <v>2100</v>
          </cell>
          <cell r="F50">
            <v>1256</v>
          </cell>
          <cell r="G50">
            <v>4600</v>
          </cell>
          <cell r="H50">
            <v>9456</v>
          </cell>
          <cell r="I50">
            <v>87727</v>
          </cell>
          <cell r="J50">
            <v>97183</v>
          </cell>
        </row>
        <row r="51">
          <cell r="B51">
            <v>1285201</v>
          </cell>
          <cell r="C51">
            <v>1054</v>
          </cell>
          <cell r="D51">
            <v>59227</v>
          </cell>
          <cell r="E51">
            <v>431494</v>
          </cell>
          <cell r="F51">
            <v>431358</v>
          </cell>
          <cell r="G51">
            <v>298809</v>
          </cell>
          <cell r="H51">
            <v>2507143</v>
          </cell>
          <cell r="I51">
            <v>4737038</v>
          </cell>
          <cell r="J51">
            <v>7244181</v>
          </cell>
        </row>
        <row r="52">
          <cell r="B52">
            <v>1091482</v>
          </cell>
          <cell r="C52">
            <v>856</v>
          </cell>
          <cell r="D52">
            <v>44859</v>
          </cell>
          <cell r="E52">
            <v>277350</v>
          </cell>
          <cell r="F52">
            <v>107008</v>
          </cell>
          <cell r="G52">
            <v>163038</v>
          </cell>
          <cell r="H52">
            <v>1684593</v>
          </cell>
          <cell r="I52">
            <v>1591241</v>
          </cell>
          <cell r="J52">
            <v>3275834</v>
          </cell>
        </row>
        <row r="53">
          <cell r="B53">
            <v>48867</v>
          </cell>
          <cell r="C53">
            <v>194</v>
          </cell>
          <cell r="D53">
            <v>9744</v>
          </cell>
          <cell r="E53">
            <v>36737</v>
          </cell>
          <cell r="F53">
            <v>123967</v>
          </cell>
          <cell r="G53">
            <v>53117</v>
          </cell>
          <cell r="H53">
            <v>272626</v>
          </cell>
          <cell r="I53">
            <v>2152336</v>
          </cell>
          <cell r="J53">
            <v>2424962</v>
          </cell>
        </row>
        <row r="54">
          <cell r="B54">
            <v>144852</v>
          </cell>
          <cell r="C54">
            <v>4</v>
          </cell>
          <cell r="D54">
            <v>4624</v>
          </cell>
          <cell r="E54">
            <v>117407</v>
          </cell>
          <cell r="F54">
            <v>200383</v>
          </cell>
          <cell r="G54">
            <v>82654</v>
          </cell>
          <cell r="H54">
            <v>549924</v>
          </cell>
          <cell r="I54">
            <v>993461</v>
          </cell>
          <cell r="J54">
            <v>1543385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ORIFOR"/>
    </sheetNames>
    <sheetDataSet>
      <sheetData sheetId="0">
        <row r="15">
          <cell r="B15">
            <v>3353</v>
          </cell>
          <cell r="C15">
            <v>0</v>
          </cell>
          <cell r="D15">
            <v>149</v>
          </cell>
          <cell r="E15">
            <v>679</v>
          </cell>
          <cell r="F15">
            <v>665</v>
          </cell>
          <cell r="G15">
            <v>1357</v>
          </cell>
          <cell r="H15">
            <v>6203</v>
          </cell>
          <cell r="I15">
            <v>1472</v>
          </cell>
          <cell r="J15">
            <v>7675</v>
          </cell>
        </row>
        <row r="16">
          <cell r="B16">
            <v>1073</v>
          </cell>
          <cell r="C16">
            <v>0</v>
          </cell>
          <cell r="D16">
            <v>48</v>
          </cell>
          <cell r="E16">
            <v>90</v>
          </cell>
          <cell r="F16">
            <v>153</v>
          </cell>
          <cell r="G16">
            <v>339</v>
          </cell>
          <cell r="H16">
            <v>1703</v>
          </cell>
          <cell r="I16">
            <v>899</v>
          </cell>
          <cell r="J16">
            <v>2602</v>
          </cell>
        </row>
        <row r="17">
          <cell r="B17">
            <v>11277</v>
          </cell>
          <cell r="C17">
            <v>0</v>
          </cell>
          <cell r="D17">
            <v>94</v>
          </cell>
          <cell r="E17">
            <v>16142</v>
          </cell>
          <cell r="F17">
            <v>246</v>
          </cell>
          <cell r="G17">
            <v>2003</v>
          </cell>
          <cell r="H17">
            <v>29762</v>
          </cell>
          <cell r="I17">
            <v>8079</v>
          </cell>
          <cell r="J17">
            <v>37841</v>
          </cell>
        </row>
        <row r="18">
          <cell r="B18">
            <v>1419</v>
          </cell>
          <cell r="C18">
            <v>0</v>
          </cell>
          <cell r="D18">
            <v>60</v>
          </cell>
          <cell r="E18">
            <v>430</v>
          </cell>
          <cell r="F18">
            <v>125</v>
          </cell>
          <cell r="G18">
            <v>644</v>
          </cell>
          <cell r="H18">
            <v>2678</v>
          </cell>
          <cell r="I18">
            <v>2671</v>
          </cell>
          <cell r="J18">
            <v>5349</v>
          </cell>
        </row>
        <row r="19">
          <cell r="B19">
            <v>17122</v>
          </cell>
          <cell r="C19">
            <v>0</v>
          </cell>
          <cell r="D19">
            <v>351</v>
          </cell>
          <cell r="E19">
            <v>17341</v>
          </cell>
          <cell r="F19">
            <v>1189</v>
          </cell>
          <cell r="G19">
            <v>4343</v>
          </cell>
          <cell r="H19">
            <v>40346</v>
          </cell>
          <cell r="I19">
            <v>13121</v>
          </cell>
          <cell r="J19">
            <v>53467</v>
          </cell>
        </row>
        <row r="20">
          <cell r="B20">
            <v>5224</v>
          </cell>
          <cell r="C20">
            <v>799</v>
          </cell>
          <cell r="D20">
            <v>336</v>
          </cell>
          <cell r="E20">
            <v>0</v>
          </cell>
          <cell r="F20">
            <v>515</v>
          </cell>
          <cell r="G20">
            <v>3158</v>
          </cell>
          <cell r="H20">
            <v>10032</v>
          </cell>
          <cell r="I20">
            <v>194600</v>
          </cell>
          <cell r="J20">
            <v>204632</v>
          </cell>
        </row>
        <row r="21">
          <cell r="B21">
            <v>6312</v>
          </cell>
          <cell r="C21">
            <v>0</v>
          </cell>
          <cell r="D21">
            <v>529</v>
          </cell>
          <cell r="E21">
            <v>3796</v>
          </cell>
          <cell r="F21">
            <v>18538</v>
          </cell>
          <cell r="G21">
            <v>13108</v>
          </cell>
          <cell r="H21">
            <v>42283</v>
          </cell>
          <cell r="I21">
            <v>27928</v>
          </cell>
          <cell r="J21">
            <v>70211</v>
          </cell>
        </row>
        <row r="22">
          <cell r="B22">
            <v>1232</v>
          </cell>
          <cell r="C22">
            <v>0</v>
          </cell>
          <cell r="D22">
            <v>0</v>
          </cell>
          <cell r="E22">
            <v>261</v>
          </cell>
          <cell r="F22">
            <v>0</v>
          </cell>
          <cell r="G22">
            <v>1150</v>
          </cell>
          <cell r="H22">
            <v>2643</v>
          </cell>
          <cell r="I22">
            <v>13400</v>
          </cell>
          <cell r="J22">
            <v>16043</v>
          </cell>
        </row>
        <row r="23">
          <cell r="B23">
            <v>275946</v>
          </cell>
          <cell r="C23">
            <v>1460</v>
          </cell>
          <cell r="D23">
            <v>0</v>
          </cell>
          <cell r="E23">
            <v>124891</v>
          </cell>
          <cell r="F23">
            <v>1417</v>
          </cell>
          <cell r="G23">
            <v>14414</v>
          </cell>
          <cell r="H23">
            <v>418128</v>
          </cell>
          <cell r="I23">
            <v>20473</v>
          </cell>
          <cell r="J23">
            <v>438601</v>
          </cell>
        </row>
        <row r="24">
          <cell r="B24">
            <v>32321</v>
          </cell>
          <cell r="C24">
            <v>200</v>
          </cell>
          <cell r="D24">
            <v>318</v>
          </cell>
          <cell r="E24">
            <v>11252</v>
          </cell>
          <cell r="F24">
            <v>1034</v>
          </cell>
          <cell r="G24">
            <v>8096</v>
          </cell>
          <cell r="H24">
            <v>53221</v>
          </cell>
          <cell r="I24">
            <v>144202</v>
          </cell>
          <cell r="J24">
            <v>197423</v>
          </cell>
        </row>
        <row r="25">
          <cell r="B25">
            <v>321035</v>
          </cell>
          <cell r="C25">
            <v>2459</v>
          </cell>
          <cell r="D25">
            <v>1183</v>
          </cell>
          <cell r="E25">
            <v>140200</v>
          </cell>
          <cell r="F25">
            <v>21504</v>
          </cell>
          <cell r="G25">
            <v>39926</v>
          </cell>
          <cell r="H25">
            <v>526307</v>
          </cell>
          <cell r="I25">
            <v>400603</v>
          </cell>
          <cell r="J25">
            <v>926910</v>
          </cell>
        </row>
        <row r="26">
          <cell r="B26">
            <v>338157</v>
          </cell>
          <cell r="C26">
            <v>2459</v>
          </cell>
          <cell r="E26">
            <v>157541</v>
          </cell>
          <cell r="F26">
            <v>22693</v>
          </cell>
          <cell r="G26">
            <v>44269</v>
          </cell>
          <cell r="H26">
            <v>566653</v>
          </cell>
          <cell r="I26">
            <v>413724</v>
          </cell>
          <cell r="J26">
            <v>980377</v>
          </cell>
        </row>
        <row r="30">
          <cell r="B30">
            <v>41366</v>
          </cell>
          <cell r="C30">
            <v>0</v>
          </cell>
          <cell r="D30">
            <v>668</v>
          </cell>
          <cell r="E30">
            <v>21813</v>
          </cell>
          <cell r="F30">
            <v>1760</v>
          </cell>
          <cell r="G30">
            <v>12220</v>
          </cell>
          <cell r="H30">
            <v>77827</v>
          </cell>
          <cell r="I30">
            <v>24210</v>
          </cell>
          <cell r="J30">
            <v>102037</v>
          </cell>
        </row>
        <row r="31">
          <cell r="B31">
            <v>29</v>
          </cell>
          <cell r="C31">
            <v>0</v>
          </cell>
          <cell r="D31">
            <v>0</v>
          </cell>
          <cell r="E31">
            <v>28</v>
          </cell>
          <cell r="F31">
            <v>14</v>
          </cell>
          <cell r="G31">
            <v>20</v>
          </cell>
          <cell r="H31">
            <v>91</v>
          </cell>
          <cell r="I31">
            <v>700</v>
          </cell>
          <cell r="J31">
            <v>791</v>
          </cell>
        </row>
        <row r="32">
          <cell r="B32">
            <v>111864</v>
          </cell>
          <cell r="C32">
            <v>0</v>
          </cell>
          <cell r="D32">
            <v>32</v>
          </cell>
          <cell r="E32">
            <v>29815</v>
          </cell>
          <cell r="F32">
            <v>131</v>
          </cell>
          <cell r="G32">
            <v>6530</v>
          </cell>
          <cell r="H32">
            <v>148372</v>
          </cell>
          <cell r="I32">
            <v>70935</v>
          </cell>
          <cell r="J32">
            <v>219307</v>
          </cell>
        </row>
        <row r="33">
          <cell r="B33">
            <v>1712</v>
          </cell>
          <cell r="C33">
            <v>0</v>
          </cell>
          <cell r="E33">
            <v>1045</v>
          </cell>
          <cell r="F33">
            <v>265</v>
          </cell>
          <cell r="G33">
            <v>870</v>
          </cell>
          <cell r="H33">
            <v>3953</v>
          </cell>
          <cell r="I33">
            <v>8721</v>
          </cell>
          <cell r="J33">
            <v>12674</v>
          </cell>
        </row>
        <row r="34">
          <cell r="B34">
            <v>1392</v>
          </cell>
          <cell r="C34">
            <v>0</v>
          </cell>
          <cell r="D34">
            <v>61</v>
          </cell>
          <cell r="E34">
            <v>1045</v>
          </cell>
          <cell r="F34">
            <v>265</v>
          </cell>
          <cell r="G34">
            <v>575</v>
          </cell>
          <cell r="H34">
            <v>3338</v>
          </cell>
          <cell r="I34">
            <v>6531</v>
          </cell>
          <cell r="J34">
            <v>9869</v>
          </cell>
        </row>
        <row r="35">
          <cell r="B35">
            <v>320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295</v>
          </cell>
          <cell r="H35">
            <v>615</v>
          </cell>
          <cell r="I35">
            <v>2190</v>
          </cell>
          <cell r="J35">
            <v>2805</v>
          </cell>
        </row>
        <row r="36">
          <cell r="B36">
            <v>28000</v>
          </cell>
          <cell r="C36">
            <v>1000</v>
          </cell>
          <cell r="D36">
            <v>0</v>
          </cell>
          <cell r="E36">
            <v>9273</v>
          </cell>
          <cell r="F36">
            <v>0</v>
          </cell>
          <cell r="G36">
            <v>0</v>
          </cell>
          <cell r="H36">
            <v>38273</v>
          </cell>
          <cell r="I36">
            <v>189</v>
          </cell>
          <cell r="J36">
            <v>38462</v>
          </cell>
        </row>
        <row r="37">
          <cell r="B37">
            <v>13092</v>
          </cell>
          <cell r="C37">
            <v>0</v>
          </cell>
          <cell r="D37">
            <v>0</v>
          </cell>
          <cell r="E37">
            <v>3366</v>
          </cell>
          <cell r="F37">
            <v>156</v>
          </cell>
          <cell r="G37">
            <v>51</v>
          </cell>
          <cell r="H37">
            <v>16665</v>
          </cell>
          <cell r="I37">
            <v>3946</v>
          </cell>
          <cell r="J37">
            <v>20611</v>
          </cell>
        </row>
        <row r="38">
          <cell r="B38">
            <v>1204</v>
          </cell>
          <cell r="C38">
            <v>0</v>
          </cell>
          <cell r="D38">
            <v>70</v>
          </cell>
          <cell r="E38">
            <v>456</v>
          </cell>
          <cell r="F38">
            <v>185</v>
          </cell>
          <cell r="G38">
            <v>2342</v>
          </cell>
          <cell r="H38">
            <v>4257</v>
          </cell>
          <cell r="I38">
            <v>4646</v>
          </cell>
          <cell r="J38">
            <v>8903</v>
          </cell>
        </row>
        <row r="39">
          <cell r="B39">
            <v>79258</v>
          </cell>
          <cell r="C39">
            <v>0</v>
          </cell>
          <cell r="D39">
            <v>23</v>
          </cell>
          <cell r="E39">
            <v>44286</v>
          </cell>
          <cell r="F39">
            <v>494</v>
          </cell>
          <cell r="G39">
            <v>111</v>
          </cell>
          <cell r="H39">
            <v>124172</v>
          </cell>
          <cell r="I39">
            <v>13641</v>
          </cell>
          <cell r="J39">
            <v>137813</v>
          </cell>
        </row>
        <row r="40">
          <cell r="B40">
            <v>10209</v>
          </cell>
          <cell r="C40">
            <v>438</v>
          </cell>
          <cell r="D40">
            <v>445</v>
          </cell>
          <cell r="E40">
            <v>10844</v>
          </cell>
          <cell r="F40">
            <v>5946</v>
          </cell>
          <cell r="G40">
            <v>4997</v>
          </cell>
          <cell r="H40">
            <v>32879</v>
          </cell>
          <cell r="I40">
            <v>38634</v>
          </cell>
          <cell r="J40">
            <v>71513</v>
          </cell>
        </row>
        <row r="41">
          <cell r="B41">
            <v>20934</v>
          </cell>
          <cell r="C41">
            <v>121</v>
          </cell>
          <cell r="D41">
            <v>186</v>
          </cell>
          <cell r="E41">
            <v>2531</v>
          </cell>
          <cell r="F41">
            <v>1170</v>
          </cell>
          <cell r="G41">
            <v>1196</v>
          </cell>
          <cell r="H41">
            <v>26138</v>
          </cell>
          <cell r="I41">
            <v>13107</v>
          </cell>
          <cell r="J41">
            <v>39245</v>
          </cell>
        </row>
        <row r="42">
          <cell r="B42">
            <v>3818</v>
          </cell>
          <cell r="C42">
            <v>0</v>
          </cell>
          <cell r="D42">
            <v>0</v>
          </cell>
          <cell r="E42">
            <v>1215</v>
          </cell>
          <cell r="F42">
            <v>0</v>
          </cell>
          <cell r="G42">
            <v>87</v>
          </cell>
          <cell r="H42">
            <v>5120</v>
          </cell>
          <cell r="I42">
            <v>14959</v>
          </cell>
          <cell r="J42">
            <v>20079</v>
          </cell>
        </row>
        <row r="43">
          <cell r="B43">
            <v>1652</v>
          </cell>
          <cell r="C43">
            <v>110</v>
          </cell>
          <cell r="D43">
            <v>20</v>
          </cell>
          <cell r="E43">
            <v>1726</v>
          </cell>
          <cell r="F43">
            <v>360</v>
          </cell>
          <cell r="G43">
            <v>3194</v>
          </cell>
          <cell r="H43">
            <v>7062</v>
          </cell>
          <cell r="I43">
            <v>46317</v>
          </cell>
          <cell r="J43">
            <v>53379</v>
          </cell>
        </row>
        <row r="44">
          <cell r="B44">
            <v>2751</v>
          </cell>
          <cell r="C44">
            <v>660</v>
          </cell>
          <cell r="D44">
            <v>0</v>
          </cell>
          <cell r="E44">
            <v>665</v>
          </cell>
          <cell r="F44">
            <v>197</v>
          </cell>
          <cell r="G44">
            <v>591</v>
          </cell>
          <cell r="H44">
            <v>4864</v>
          </cell>
          <cell r="I44">
            <v>23449</v>
          </cell>
          <cell r="J44">
            <v>28313</v>
          </cell>
        </row>
        <row r="45">
          <cell r="B45">
            <v>2310</v>
          </cell>
          <cell r="C45">
            <v>0</v>
          </cell>
          <cell r="D45">
            <v>0</v>
          </cell>
          <cell r="E45">
            <v>20</v>
          </cell>
          <cell r="F45">
            <v>0</v>
          </cell>
          <cell r="G45">
            <v>2450</v>
          </cell>
          <cell r="H45">
            <v>4780</v>
          </cell>
          <cell r="I45">
            <v>21616</v>
          </cell>
          <cell r="J45">
            <v>26396</v>
          </cell>
        </row>
        <row r="46">
          <cell r="B46">
            <v>3318</v>
          </cell>
          <cell r="C46">
            <v>0</v>
          </cell>
          <cell r="D46">
            <v>0</v>
          </cell>
          <cell r="E46">
            <v>3217</v>
          </cell>
          <cell r="F46">
            <v>508</v>
          </cell>
          <cell r="G46">
            <v>1934</v>
          </cell>
          <cell r="H46">
            <v>8977</v>
          </cell>
          <cell r="I46">
            <v>19913</v>
          </cell>
          <cell r="J46">
            <v>28890</v>
          </cell>
        </row>
        <row r="47">
          <cell r="B47">
            <v>52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52</v>
          </cell>
          <cell r="I47">
            <v>7753</v>
          </cell>
          <cell r="J47">
            <v>7805</v>
          </cell>
        </row>
        <row r="48">
          <cell r="B48">
            <v>213</v>
          </cell>
          <cell r="C48">
            <v>130</v>
          </cell>
          <cell r="D48">
            <v>0</v>
          </cell>
          <cell r="E48">
            <v>250</v>
          </cell>
          <cell r="F48">
            <v>1207</v>
          </cell>
          <cell r="G48">
            <v>172</v>
          </cell>
          <cell r="H48">
            <v>1972</v>
          </cell>
          <cell r="I48">
            <v>29121</v>
          </cell>
          <cell r="J48">
            <v>31093</v>
          </cell>
        </row>
        <row r="49">
          <cell r="B49">
            <v>15429</v>
          </cell>
          <cell r="C49">
            <v>0</v>
          </cell>
          <cell r="D49">
            <v>0</v>
          </cell>
          <cell r="E49">
            <v>26180</v>
          </cell>
          <cell r="F49">
            <v>720</v>
          </cell>
          <cell r="G49">
            <v>5743</v>
          </cell>
          <cell r="H49">
            <v>48072</v>
          </cell>
          <cell r="I49">
            <v>27530</v>
          </cell>
          <cell r="J49">
            <v>75602</v>
          </cell>
        </row>
        <row r="50">
          <cell r="B50">
            <v>772</v>
          </cell>
          <cell r="C50">
            <v>0</v>
          </cell>
          <cell r="D50">
            <v>29</v>
          </cell>
          <cell r="E50">
            <v>205</v>
          </cell>
          <cell r="F50">
            <v>9580</v>
          </cell>
          <cell r="G50">
            <v>1211</v>
          </cell>
          <cell r="H50">
            <v>11797</v>
          </cell>
          <cell r="I50">
            <v>5040</v>
          </cell>
          <cell r="J50">
            <v>16837</v>
          </cell>
        </row>
        <row r="51">
          <cell r="B51">
            <v>174</v>
          </cell>
          <cell r="C51">
            <v>0</v>
          </cell>
          <cell r="D51">
            <v>0</v>
          </cell>
          <cell r="E51">
            <v>606</v>
          </cell>
          <cell r="F51">
            <v>0</v>
          </cell>
          <cell r="G51">
            <v>550</v>
          </cell>
          <cell r="H51">
            <v>1330</v>
          </cell>
          <cell r="I51">
            <v>39297</v>
          </cell>
          <cell r="J51">
            <v>40627</v>
          </cell>
        </row>
        <row r="52">
          <cell r="B52">
            <v>338157</v>
          </cell>
          <cell r="C52">
            <v>2459</v>
          </cell>
          <cell r="D52">
            <v>1534</v>
          </cell>
          <cell r="E52">
            <v>157541</v>
          </cell>
          <cell r="F52">
            <v>22693</v>
          </cell>
          <cell r="G52">
            <v>44269</v>
          </cell>
          <cell r="H52">
            <v>566653</v>
          </cell>
          <cell r="I52">
            <v>413724</v>
          </cell>
          <cell r="J52">
            <v>980377</v>
          </cell>
        </row>
        <row r="53">
          <cell r="B53">
            <v>276525</v>
          </cell>
          <cell r="C53">
            <v>1000</v>
          </cell>
          <cell r="D53">
            <v>854</v>
          </cell>
          <cell r="E53">
            <v>110082</v>
          </cell>
          <cell r="F53">
            <v>3005</v>
          </cell>
          <cell r="G53">
            <v>22144</v>
          </cell>
          <cell r="H53">
            <v>413610</v>
          </cell>
          <cell r="I53">
            <v>126988</v>
          </cell>
          <cell r="J53">
            <v>540598</v>
          </cell>
        </row>
        <row r="54">
          <cell r="B54">
            <v>36613</v>
          </cell>
          <cell r="C54">
            <v>669</v>
          </cell>
          <cell r="D54">
            <v>651</v>
          </cell>
          <cell r="E54">
            <v>16316</v>
          </cell>
          <cell r="F54">
            <v>7476</v>
          </cell>
          <cell r="G54">
            <v>9474</v>
          </cell>
          <cell r="H54">
            <v>71199</v>
          </cell>
          <cell r="I54">
            <v>113017</v>
          </cell>
          <cell r="J54">
            <v>184216</v>
          </cell>
        </row>
        <row r="55">
          <cell r="B55">
            <v>25019</v>
          </cell>
          <cell r="C55">
            <v>790</v>
          </cell>
          <cell r="D55">
            <v>29</v>
          </cell>
          <cell r="E55">
            <v>31143</v>
          </cell>
          <cell r="F55">
            <v>12212</v>
          </cell>
          <cell r="G55">
            <v>12651</v>
          </cell>
          <cell r="H55">
            <v>81844</v>
          </cell>
          <cell r="I55">
            <v>173719</v>
          </cell>
          <cell r="J55">
            <v>255563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8.140625" style="0" customWidth="1"/>
    <col min="3" max="3" width="6.28125" style="0" customWidth="1"/>
    <col min="4" max="4" width="7.7109375" style="0" customWidth="1"/>
    <col min="5" max="7" width="6.7109375" style="0" customWidth="1"/>
    <col min="8" max="8" width="7.7109375" style="0" customWidth="1"/>
    <col min="9" max="9" width="7.8515625" style="0" customWidth="1"/>
    <col min="10" max="10" width="8.00390625" style="0" customWidth="1"/>
    <col min="11" max="11" width="7.140625" style="0" customWidth="1"/>
  </cols>
  <sheetData>
    <row r="1" spans="10:11" ht="9" customHeight="1">
      <c r="J1" s="1"/>
      <c r="K1" s="1"/>
    </row>
    <row r="2" s="3" customFormat="1" ht="12" customHeight="1">
      <c r="A2" s="2" t="s">
        <v>65</v>
      </c>
    </row>
    <row r="3" s="3" customFormat="1" ht="12" customHeight="1">
      <c r="A3" s="22" t="s">
        <v>72</v>
      </c>
    </row>
    <row r="4" spans="9:16" ht="9" customHeight="1">
      <c r="I4" s="26"/>
      <c r="J4" s="27"/>
      <c r="K4" s="28"/>
      <c r="N4" s="8"/>
      <c r="O4" s="8"/>
      <c r="P4" s="10"/>
    </row>
    <row r="5" spans="1:16" s="4" customFormat="1" ht="13.5" customHeight="1">
      <c r="A5" s="24"/>
      <c r="B5" s="60" t="s">
        <v>47</v>
      </c>
      <c r="C5" s="60"/>
      <c r="D5" s="60"/>
      <c r="E5" s="60"/>
      <c r="F5" s="60"/>
      <c r="G5" s="60"/>
      <c r="H5" s="60"/>
      <c r="I5" s="61" t="s">
        <v>50</v>
      </c>
      <c r="J5" s="61" t="s">
        <v>51</v>
      </c>
      <c r="K5" s="29"/>
      <c r="N5" s="9"/>
      <c r="O5" s="9"/>
      <c r="P5" s="10"/>
    </row>
    <row r="6" spans="1:16" s="4" customFormat="1" ht="9" customHeight="1">
      <c r="A6" s="1"/>
      <c r="B6" s="61" t="s">
        <v>52</v>
      </c>
      <c r="C6" s="61" t="s">
        <v>53</v>
      </c>
      <c r="D6" s="61" t="s">
        <v>54</v>
      </c>
      <c r="E6" s="61" t="s">
        <v>55</v>
      </c>
      <c r="F6" s="61" t="s">
        <v>63</v>
      </c>
      <c r="G6" s="61" t="s">
        <v>64</v>
      </c>
      <c r="H6" s="61" t="s">
        <v>6</v>
      </c>
      <c r="I6" s="62"/>
      <c r="J6" s="62"/>
      <c r="K6" s="6"/>
      <c r="N6" s="9"/>
      <c r="O6" s="9"/>
      <c r="P6" s="10"/>
    </row>
    <row r="7" spans="1:16" s="4" customFormat="1" ht="9" customHeight="1">
      <c r="A7" s="1" t="s">
        <v>0</v>
      </c>
      <c r="B7" s="64"/>
      <c r="C7" s="64" t="s">
        <v>1</v>
      </c>
      <c r="D7" s="64" t="s">
        <v>1</v>
      </c>
      <c r="E7" s="64" t="s">
        <v>1</v>
      </c>
      <c r="F7" s="64" t="s">
        <v>2</v>
      </c>
      <c r="G7" s="64" t="s">
        <v>3</v>
      </c>
      <c r="H7" s="64" t="s">
        <v>6</v>
      </c>
      <c r="I7" s="62"/>
      <c r="J7" s="62"/>
      <c r="N7" s="9"/>
      <c r="O7" s="9"/>
      <c r="P7" s="10"/>
    </row>
    <row r="8" spans="1:16" s="4" customFormat="1" ht="9" customHeight="1">
      <c r="A8" s="1" t="s">
        <v>56</v>
      </c>
      <c r="B8" s="64"/>
      <c r="C8" s="64" t="s">
        <v>4</v>
      </c>
      <c r="D8" s="64" t="s">
        <v>57</v>
      </c>
      <c r="E8" s="64" t="s">
        <v>8</v>
      </c>
      <c r="F8" s="64"/>
      <c r="G8" s="64" t="s">
        <v>5</v>
      </c>
      <c r="H8" s="64"/>
      <c r="I8" s="62"/>
      <c r="J8" s="62"/>
      <c r="N8" s="9"/>
      <c r="O8" s="9"/>
      <c r="P8" s="10"/>
    </row>
    <row r="9" spans="2:19" s="4" customFormat="1" ht="9" customHeight="1">
      <c r="B9" s="64"/>
      <c r="C9" s="64" t="s">
        <v>7</v>
      </c>
      <c r="D9" s="64" t="s">
        <v>45</v>
      </c>
      <c r="E9" s="64" t="s">
        <v>11</v>
      </c>
      <c r="F9" s="64"/>
      <c r="G9" s="64" t="s">
        <v>9</v>
      </c>
      <c r="H9" s="64"/>
      <c r="I9" s="62"/>
      <c r="J9" s="62"/>
      <c r="N9" s="9"/>
      <c r="O9" s="9"/>
      <c r="P9" s="10"/>
      <c r="Q9" s="9"/>
      <c r="R9" s="9"/>
      <c r="S9" s="10"/>
    </row>
    <row r="10" spans="1:20" s="4" customFormat="1" ht="9" customHeight="1">
      <c r="A10" s="27"/>
      <c r="B10" s="65"/>
      <c r="C10" s="65" t="s">
        <v>10</v>
      </c>
      <c r="D10" s="65"/>
      <c r="E10" s="65"/>
      <c r="F10" s="65"/>
      <c r="G10" s="65" t="s">
        <v>12</v>
      </c>
      <c r="H10" s="65"/>
      <c r="I10" s="63"/>
      <c r="J10" s="63"/>
      <c r="N10" s="9"/>
      <c r="O10" s="9"/>
      <c r="P10" s="10"/>
      <c r="Q10" s="10"/>
      <c r="R10" s="9"/>
      <c r="S10" s="10"/>
      <c r="T10" s="10"/>
    </row>
    <row r="11" spans="1:20" s="4" customFormat="1" ht="9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N11" s="9"/>
      <c r="O11" s="9"/>
      <c r="P11" s="10"/>
      <c r="Q11" s="10"/>
      <c r="R11" s="9"/>
      <c r="S11" s="10"/>
      <c r="T11" s="10"/>
    </row>
    <row r="12" spans="1:20" s="4" customFormat="1" ht="12" customHeight="1">
      <c r="A12" s="66" t="s">
        <v>58</v>
      </c>
      <c r="B12" s="66"/>
      <c r="C12" s="66"/>
      <c r="D12" s="66"/>
      <c r="E12" s="66"/>
      <c r="F12" s="66"/>
      <c r="G12" s="66"/>
      <c r="H12" s="66"/>
      <c r="I12" s="66"/>
      <c r="J12" s="66"/>
      <c r="K12" s="30"/>
      <c r="N12" s="9"/>
      <c r="O12" s="9"/>
      <c r="P12" s="10"/>
      <c r="Q12" s="10"/>
      <c r="R12" s="9"/>
      <c r="S12" s="10"/>
      <c r="T12" s="10"/>
    </row>
    <row r="13" spans="1:20" s="4" customFormat="1" ht="10.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N13" s="9"/>
      <c r="O13" s="9"/>
      <c r="P13" s="10"/>
      <c r="Q13" s="10"/>
      <c r="R13" s="9"/>
      <c r="S13" s="10"/>
      <c r="T13" s="10"/>
    </row>
    <row r="14" spans="1:20" s="4" customFormat="1" ht="9" customHeight="1">
      <c r="A14" s="1" t="s">
        <v>13</v>
      </c>
      <c r="B14" s="15">
        <f>SUM('[1]Foglio1'!$B$14+'[2]FUORIFOR'!$B$15)</f>
        <v>454166</v>
      </c>
      <c r="C14" s="15">
        <f>SUM('[1]Foglio1'!$C$14+'[2]FUORIFOR'!$C$15)</f>
        <v>0</v>
      </c>
      <c r="D14" s="15">
        <f>SUM('[1]Foglio1'!$D$14+'[2]FUORIFOR'!$D$15)</f>
        <v>33777</v>
      </c>
      <c r="E14" s="15">
        <f>SUM('[1]Foglio1'!E14+'[2]FUORIFOR'!E15)</f>
        <v>21124</v>
      </c>
      <c r="F14" s="15">
        <f>SUM('[1]Foglio1'!F14+'[2]FUORIFOR'!F15)</f>
        <v>57119</v>
      </c>
      <c r="G14" s="15">
        <f>SUM('[1]Foglio1'!G14+'[2]FUORIFOR'!G15)</f>
        <v>101217</v>
      </c>
      <c r="H14" s="15">
        <f>SUM('[1]Foglio1'!H14+'[2]FUORIFOR'!H15)</f>
        <v>667403</v>
      </c>
      <c r="I14" s="15">
        <f>SUM('[1]Foglio1'!I14+'[2]FUORIFOR'!I15)</f>
        <v>201908</v>
      </c>
      <c r="J14" s="15">
        <f>SUM('[1]Foglio1'!J14+'[2]FUORIFOR'!J15)</f>
        <v>869311</v>
      </c>
      <c r="K14" s="15"/>
      <c r="N14" s="9"/>
      <c r="O14" s="9"/>
      <c r="P14" s="10"/>
      <c r="Q14" s="10"/>
      <c r="R14" s="9"/>
      <c r="S14" s="10"/>
      <c r="T14" s="10"/>
    </row>
    <row r="15" spans="1:20" s="4" customFormat="1" ht="9" customHeight="1">
      <c r="A15" s="1" t="s">
        <v>14</v>
      </c>
      <c r="B15" s="15">
        <f>SUM('[1]Foglio1'!B15+'[2]FUORIFOR'!B16)</f>
        <v>59762</v>
      </c>
      <c r="C15" s="15">
        <f>SUM('[1]Foglio1'!C15+'[2]FUORIFOR'!C16)</f>
        <v>219</v>
      </c>
      <c r="D15" s="15">
        <f>SUM('[1]Foglio1'!D15+'[2]FUORIFOR'!D16)</f>
        <v>4864</v>
      </c>
      <c r="E15" s="15">
        <f>SUM('[1]Foglio1'!E15+'[2]FUORIFOR'!E16)</f>
        <v>1125</v>
      </c>
      <c r="F15" s="15">
        <f>SUM('[1]Foglio1'!F15+'[2]FUORIFOR'!F16)</f>
        <v>11879</v>
      </c>
      <c r="G15" s="15">
        <f>SUM('[1]Foglio1'!G15+'[2]FUORIFOR'!G16)</f>
        <v>16172</v>
      </c>
      <c r="H15" s="15">
        <f>SUM('[1]Foglio1'!H15+'[2]FUORIFOR'!H16)</f>
        <v>94021</v>
      </c>
      <c r="I15" s="15">
        <f>SUM('[1]Foglio1'!I15+'[2]FUORIFOR'!I16)</f>
        <v>41417</v>
      </c>
      <c r="J15" s="15">
        <f>SUM('[1]Foglio1'!J15+'[2]FUORIFOR'!J16)</f>
        <v>135438</v>
      </c>
      <c r="K15" s="15"/>
      <c r="N15" s="9"/>
      <c r="O15" s="9"/>
      <c r="P15" s="10"/>
      <c r="Q15" s="10"/>
      <c r="R15" s="9"/>
      <c r="S15" s="1"/>
      <c r="T15" s="10"/>
    </row>
    <row r="16" spans="1:20" s="4" customFormat="1" ht="9" customHeight="1">
      <c r="A16" s="1" t="s">
        <v>15</v>
      </c>
      <c r="B16" s="15">
        <f>SUM('[1]Foglio1'!B16+'[2]FUORIFOR'!B17)</f>
        <v>115617</v>
      </c>
      <c r="C16" s="15">
        <f>SUM('[1]Foglio1'!C16+'[2]FUORIFOR'!C17)</f>
        <v>0</v>
      </c>
      <c r="D16" s="15">
        <f>SUM('[1]Foglio1'!D16+'[2]FUORIFOR'!D17)</f>
        <v>1162</v>
      </c>
      <c r="E16" s="15">
        <f>SUM('[1]Foglio1'!E16+'[2]FUORIFOR'!E17)</f>
        <v>129419</v>
      </c>
      <c r="F16" s="15">
        <f>SUM('[1]Foglio1'!F16+'[2]FUORIFOR'!F17)</f>
        <v>9035</v>
      </c>
      <c r="G16" s="15">
        <f>SUM('[1]Foglio1'!G16+'[2]FUORIFOR'!G17)</f>
        <v>29062</v>
      </c>
      <c r="H16" s="15">
        <f>SUM('[1]Foglio1'!H16+'[2]FUORIFOR'!H17)</f>
        <v>284295</v>
      </c>
      <c r="I16" s="15">
        <f>SUM('[1]Foglio1'!I16+'[2]FUORIFOR'!I17)</f>
        <v>62666</v>
      </c>
      <c r="J16" s="15">
        <f>SUM('[1]Foglio1'!J16+'[2]FUORIFOR'!J17)</f>
        <v>346961</v>
      </c>
      <c r="K16" s="15"/>
      <c r="N16" s="9"/>
      <c r="O16" s="9"/>
      <c r="P16" s="10"/>
      <c r="Q16" s="10"/>
      <c r="R16" s="9"/>
      <c r="S16" s="1"/>
      <c r="T16" s="10"/>
    </row>
    <row r="17" spans="1:20" s="4" customFormat="1" ht="9" customHeight="1">
      <c r="A17" s="1" t="s">
        <v>59</v>
      </c>
      <c r="B17" s="15">
        <f>SUM('[1]Foglio1'!B17+'[2]FUORIFOR'!B18)</f>
        <v>15111</v>
      </c>
      <c r="C17" s="15">
        <f>SUM('[1]Foglio1'!C17+'[2]FUORIFOR'!C18)</f>
        <v>0</v>
      </c>
      <c r="D17" s="15">
        <f>SUM('[1]Foglio1'!D17+'[2]FUORIFOR'!D18)</f>
        <v>377</v>
      </c>
      <c r="E17" s="15">
        <f>SUM('[1]Foglio1'!E17+'[2]FUORIFOR'!E18)</f>
        <v>6952</v>
      </c>
      <c r="F17" s="15">
        <f>SUM('[1]Foglio1'!F17+'[2]FUORIFOR'!F18)</f>
        <v>4567</v>
      </c>
      <c r="G17" s="15">
        <f>SUM('[1]Foglio1'!G17+'[2]FUORIFOR'!G18)</f>
        <v>7898</v>
      </c>
      <c r="H17" s="15">
        <f>SUM('[1]Foglio1'!H17+'[2]FUORIFOR'!H18)</f>
        <v>34905</v>
      </c>
      <c r="I17" s="15">
        <f>SUM('[1]Foglio1'!I17+'[2]FUORIFOR'!I18)</f>
        <v>109550</v>
      </c>
      <c r="J17" s="15">
        <f>SUM('[1]Foglio1'!J17+'[2]FUORIFOR'!J18)</f>
        <v>144455</v>
      </c>
      <c r="K17" s="15"/>
      <c r="O17" s="9"/>
      <c r="P17" s="9"/>
      <c r="Q17" s="10"/>
      <c r="R17" s="9"/>
      <c r="S17" s="1"/>
      <c r="T17" s="10"/>
    </row>
    <row r="18" spans="1:20" s="4" customFormat="1" ht="9" customHeight="1">
      <c r="A18" s="11" t="s">
        <v>60</v>
      </c>
      <c r="B18" s="16">
        <f>SUM('[1]Foglio1'!B18+'[2]FUORIFOR'!B19)</f>
        <v>644656</v>
      </c>
      <c r="C18" s="16">
        <f>SUM('[1]Foglio1'!C18+'[2]FUORIFOR'!C19)</f>
        <v>219</v>
      </c>
      <c r="D18" s="16">
        <f>SUM('[1]Foglio1'!D18+'[2]FUORIFOR'!D19)</f>
        <v>40180</v>
      </c>
      <c r="E18" s="16">
        <f>SUM('[1]Foglio1'!E18+'[2]FUORIFOR'!E19)</f>
        <v>158620</v>
      </c>
      <c r="F18" s="16">
        <f>SUM('[1]Foglio1'!F18+'[2]FUORIFOR'!F19)</f>
        <v>82600</v>
      </c>
      <c r="G18" s="16">
        <f>SUM('[1]Foglio1'!G18+'[2]FUORIFOR'!G19)</f>
        <v>154349</v>
      </c>
      <c r="H18" s="16">
        <f>SUM('[1]Foglio1'!H18+'[2]FUORIFOR'!H19)</f>
        <v>1080624</v>
      </c>
      <c r="I18" s="16">
        <f>SUM('[1]Foglio1'!I18+'[2]FUORIFOR'!I19)</f>
        <v>415541</v>
      </c>
      <c r="J18" s="16">
        <f>SUM('[1]Foglio1'!J18+'[2]FUORIFOR'!J19)</f>
        <v>1496165</v>
      </c>
      <c r="K18" s="16"/>
      <c r="N18" s="9"/>
      <c r="O18" s="9"/>
      <c r="P18" s="10"/>
      <c r="Q18" s="10"/>
      <c r="R18" s="9"/>
      <c r="S18" s="10"/>
      <c r="T18" s="10"/>
    </row>
    <row r="19" spans="1:20" s="4" customFormat="1" ht="9" customHeight="1">
      <c r="A19" s="1" t="s">
        <v>16</v>
      </c>
      <c r="B19" s="15">
        <f>SUM('[1]Foglio1'!B19+'[2]FUORIFOR'!B20)</f>
        <v>12574</v>
      </c>
      <c r="C19" s="15">
        <f>SUM('[1]Foglio1'!C19+'[2]FUORIFOR'!C20)</f>
        <v>997</v>
      </c>
      <c r="D19" s="15">
        <f>SUM('[1]Foglio1'!D19+'[2]FUORIFOR'!D20)</f>
        <v>1889</v>
      </c>
      <c r="E19" s="15">
        <f>SUM('[1]Foglio1'!E19+'[2]FUORIFOR'!E20)</f>
        <v>912</v>
      </c>
      <c r="F19" s="15">
        <f>SUM('[1]Foglio1'!F19+'[2]FUORIFOR'!F20)</f>
        <v>3618</v>
      </c>
      <c r="G19" s="15">
        <f>SUM('[1]Foglio1'!G19+'[2]FUORIFOR'!G20)</f>
        <v>6219</v>
      </c>
      <c r="H19" s="15">
        <f>SUM('[1]Foglio1'!H19+'[2]FUORIFOR'!H20)</f>
        <v>26209</v>
      </c>
      <c r="I19" s="15">
        <f>SUM('[1]Foglio1'!I19+'[2]FUORIFOR'!I20)</f>
        <v>2445216</v>
      </c>
      <c r="J19" s="15">
        <f>SUM('[1]Foglio1'!J19+'[2]FUORIFOR'!J20)</f>
        <v>2471425</v>
      </c>
      <c r="K19" s="15"/>
      <c r="N19" s="9"/>
      <c r="O19" s="9"/>
      <c r="P19" s="10"/>
      <c r="Q19" s="10"/>
      <c r="R19" s="9"/>
      <c r="S19" s="10"/>
      <c r="T19" s="10"/>
    </row>
    <row r="20" spans="1:20" s="4" customFormat="1" ht="9" customHeight="1">
      <c r="A20" s="1" t="s">
        <v>61</v>
      </c>
      <c r="B20" s="15">
        <f>SUM('[1]Foglio1'!B20+'[2]FUORIFOR'!B21)</f>
        <v>47954</v>
      </c>
      <c r="C20" s="15">
        <f>SUM('[1]Foglio1'!C20+'[2]FUORIFOR'!C21)</f>
        <v>0</v>
      </c>
      <c r="D20" s="15">
        <f>SUM('[1]Foglio1'!D20+'[2]FUORIFOR'!D21)</f>
        <v>13042</v>
      </c>
      <c r="E20" s="15">
        <f>SUM('[1]Foglio1'!E20+'[2]FUORIFOR'!E21)</f>
        <v>38053</v>
      </c>
      <c r="F20" s="15">
        <f>SUM('[1]Foglio1'!F20+'[2]FUORIFOR'!F21)</f>
        <v>346655</v>
      </c>
      <c r="G20" s="15">
        <f>SUM('[1]Foglio1'!G20+'[2]FUORIFOR'!G21)</f>
        <v>121528</v>
      </c>
      <c r="H20" s="15">
        <f>SUM('[1]Foglio1'!H20+'[2]FUORIFOR'!H21)</f>
        <v>567232</v>
      </c>
      <c r="I20" s="15">
        <f>SUM('[1]Foglio1'!I20+'[2]FUORIFOR'!I21)</f>
        <v>342669</v>
      </c>
      <c r="J20" s="15">
        <f>SUM('[1]Foglio1'!J20+'[2]FUORIFOR'!J21)</f>
        <v>909901</v>
      </c>
      <c r="K20" s="15"/>
      <c r="N20" s="9"/>
      <c r="O20" s="9"/>
      <c r="P20" s="10"/>
      <c r="Q20" s="10"/>
      <c r="R20" s="9"/>
      <c r="S20" s="10"/>
      <c r="T20" s="10"/>
    </row>
    <row r="21" spans="1:20" s="4" customFormat="1" ht="9" customHeight="1">
      <c r="A21" s="1" t="s">
        <v>17</v>
      </c>
      <c r="B21" s="15">
        <f>SUM('[1]Foglio1'!B21+'[2]FUORIFOR'!B22)</f>
        <v>57540</v>
      </c>
      <c r="C21" s="15">
        <f>SUM('[1]Foglio1'!C21+'[2]FUORIFOR'!C22)</f>
        <v>0</v>
      </c>
      <c r="D21" s="15">
        <f>SUM('[1]Foglio1'!D21+'[2]FUORIFOR'!D22)</f>
        <v>157</v>
      </c>
      <c r="E21" s="15">
        <f>SUM('[1]Foglio1'!E21+'[2]FUORIFOR'!E22)</f>
        <v>6476</v>
      </c>
      <c r="F21" s="15">
        <f>SUM('[1]Foglio1'!F21+'[2]FUORIFOR'!F22)</f>
        <v>1957</v>
      </c>
      <c r="G21" s="15">
        <f>SUM('[1]Foglio1'!G21+'[2]FUORIFOR'!G22)</f>
        <v>9833</v>
      </c>
      <c r="H21" s="15">
        <f>SUM('[1]Foglio1'!H21+'[2]FUORIFOR'!H22)</f>
        <v>75963</v>
      </c>
      <c r="I21" s="15">
        <f>SUM('[1]Foglio1'!I21+'[2]FUORIFOR'!I22)</f>
        <v>498642</v>
      </c>
      <c r="J21" s="15">
        <f>SUM('[1]Foglio1'!J21+'[2]FUORIFOR'!J22)</f>
        <v>574605</v>
      </c>
      <c r="K21" s="15"/>
      <c r="N21" s="9"/>
      <c r="O21" s="9"/>
      <c r="P21" s="10"/>
      <c r="Q21" s="10"/>
      <c r="R21" s="9"/>
      <c r="S21" s="10"/>
      <c r="T21" s="7"/>
    </row>
    <row r="22" spans="1:19" s="4" customFormat="1" ht="9" customHeight="1">
      <c r="A22" s="1" t="s">
        <v>18</v>
      </c>
      <c r="B22" s="15">
        <f>SUM('[1]Foglio1'!B22+'[2]FUORIFOR'!B23)</f>
        <v>794582</v>
      </c>
      <c r="C22" s="15">
        <f>SUM('[1]Foglio1'!C22+'[2]FUORIFOR'!C23)</f>
        <v>2097</v>
      </c>
      <c r="D22" s="15">
        <f>SUM('[1]Foglio1'!D22+'[2]FUORIFOR'!D23)</f>
        <v>4241</v>
      </c>
      <c r="E22" s="15">
        <f>SUM('[1]Foglio1'!E22+'[2]FUORIFOR'!E23)</f>
        <v>362533</v>
      </c>
      <c r="F22" s="15">
        <f>SUM('[1]Foglio1'!F22+'[2]FUORIFOR'!F23)</f>
        <v>1612</v>
      </c>
      <c r="G22" s="15">
        <f>SUM('[1]Foglio1'!G22+'[2]FUORIFOR'!G23)</f>
        <v>22866</v>
      </c>
      <c r="H22" s="15">
        <f>SUM('[1]Foglio1'!H22+'[2]FUORIFOR'!H23)</f>
        <v>1187931</v>
      </c>
      <c r="I22" s="15">
        <f>SUM('[1]Foglio1'!I22+'[2]FUORIFOR'!I23)</f>
        <v>68075</v>
      </c>
      <c r="J22" s="15">
        <f>SUM('[1]Foglio1'!J22+'[2]FUORIFOR'!J23)</f>
        <v>1256006</v>
      </c>
      <c r="K22" s="15"/>
      <c r="N22" s="9"/>
      <c r="O22" s="9"/>
      <c r="P22" s="10"/>
      <c r="Q22" s="10"/>
      <c r="S22" s="10"/>
    </row>
    <row r="23" spans="1:19" s="4" customFormat="1" ht="9" customHeight="1">
      <c r="A23" s="1" t="s">
        <v>19</v>
      </c>
      <c r="B23" s="15">
        <f>SUM('[1]Foglio1'!B23+'[2]FUORIFOR'!B24)</f>
        <v>66052</v>
      </c>
      <c r="C23" s="15">
        <f>SUM('[1]Foglio1'!C23+'[2]FUORIFOR'!C24)</f>
        <v>200</v>
      </c>
      <c r="D23" s="15">
        <f>SUM('[1]Foglio1'!D23+'[2]FUORIFOR'!D24)</f>
        <v>1252</v>
      </c>
      <c r="E23" s="15">
        <f>SUM('[1]Foglio1'!E23+'[2]FUORIFOR'!E24)</f>
        <v>22441</v>
      </c>
      <c r="F23" s="15">
        <f>SUM('[1]Foglio1'!F23+'[2]FUORIFOR'!F24)</f>
        <v>17609</v>
      </c>
      <c r="G23" s="15">
        <f>SUM('[1]Foglio1'!G23+'[2]FUORIFOR'!G24)</f>
        <v>28283</v>
      </c>
      <c r="H23" s="15">
        <f>SUM('[1]Foglio1'!H23+'[2]FUORIFOR'!H24)</f>
        <v>135837</v>
      </c>
      <c r="I23" s="15">
        <f>SUM('[1]Foglio1'!I23+'[2]FUORIFOR'!I24)</f>
        <v>1380619</v>
      </c>
      <c r="J23" s="15">
        <f>SUM('[1]Foglio1'!J23+'[2]FUORIFOR'!J24)</f>
        <v>1516456</v>
      </c>
      <c r="K23" s="15"/>
      <c r="N23" s="9"/>
      <c r="O23" s="9"/>
      <c r="P23" s="10"/>
      <c r="Q23" s="10"/>
      <c r="S23" s="10"/>
    </row>
    <row r="24" spans="1:19" s="4" customFormat="1" ht="9" customHeight="1">
      <c r="A24" s="11" t="s">
        <v>20</v>
      </c>
      <c r="B24" s="16">
        <f>SUM('[1]Foglio1'!B24+'[2]FUORIFOR'!B25)</f>
        <v>978702</v>
      </c>
      <c r="C24" s="16">
        <f>SUM('[1]Foglio1'!C24+'[2]FUORIFOR'!C25)</f>
        <v>3294</v>
      </c>
      <c r="D24" s="16">
        <f>SUM('[1]Foglio1'!D24+'[2]FUORIFOR'!D25)</f>
        <v>20581</v>
      </c>
      <c r="E24" s="16">
        <f>SUM('[1]Foglio1'!E24+'[2]FUORIFOR'!E25)</f>
        <v>430415</v>
      </c>
      <c r="F24" s="16">
        <f>SUM('[1]Foglio1'!F24+'[2]FUORIFOR'!F25)</f>
        <v>371451</v>
      </c>
      <c r="G24" s="16">
        <f>SUM('[1]Foglio1'!G24+'[2]FUORIFOR'!G25)</f>
        <v>188729</v>
      </c>
      <c r="H24" s="16">
        <f>SUM('[1]Foglio1'!H24+'[2]FUORIFOR'!H25)</f>
        <v>1993172</v>
      </c>
      <c r="I24" s="16">
        <f>SUM('[1]Foglio1'!I24+'[2]FUORIFOR'!I25)</f>
        <v>4735221</v>
      </c>
      <c r="J24" s="16">
        <f>SUM('[1]Foglio1'!J24+'[2]FUORIFOR'!J25)</f>
        <v>6728393</v>
      </c>
      <c r="K24" s="16"/>
      <c r="N24" s="9"/>
      <c r="O24" s="9"/>
      <c r="P24" s="10"/>
      <c r="Q24" s="10"/>
      <c r="R24" s="9"/>
      <c r="S24" s="10"/>
    </row>
    <row r="25" spans="1:19" s="31" customFormat="1" ht="9" customHeight="1">
      <c r="A25" s="19" t="s">
        <v>21</v>
      </c>
      <c r="B25" s="16">
        <f>SUM('[1]Foglio1'!B25+'[2]FUORIFOR'!B26)</f>
        <v>1623358</v>
      </c>
      <c r="C25" s="16">
        <f>SUM('[1]Foglio1'!C25+'[2]FUORIFOR'!C26)</f>
        <v>3513</v>
      </c>
      <c r="D25" s="16">
        <f>SUM(D18+D24)</f>
        <v>60761</v>
      </c>
      <c r="E25" s="16">
        <f>SUM('[1]Foglio1'!E25+'[2]FUORIFOR'!E26)</f>
        <v>589035</v>
      </c>
      <c r="F25" s="16">
        <f>SUM('[1]Foglio1'!F25+'[2]FUORIFOR'!F26)</f>
        <v>454051</v>
      </c>
      <c r="G25" s="16">
        <f>SUM('[1]Foglio1'!G25+'[2]FUORIFOR'!G26)</f>
        <v>343078</v>
      </c>
      <c r="H25" s="16">
        <f>SUM('[1]Foglio1'!H25+'[2]FUORIFOR'!H26)</f>
        <v>3073796</v>
      </c>
      <c r="I25" s="16">
        <f>SUM('[1]Foglio1'!I25+'[2]FUORIFOR'!I26)</f>
        <v>5150762</v>
      </c>
      <c r="J25" s="16">
        <f>SUM('[1]Foglio1'!J25+'[2]FUORIFOR'!J26)</f>
        <v>8224558</v>
      </c>
      <c r="K25" s="16"/>
      <c r="N25" s="32"/>
      <c r="O25" s="32"/>
      <c r="P25" s="10"/>
      <c r="Q25" s="10"/>
      <c r="S25" s="10"/>
    </row>
    <row r="26" spans="1:19" s="4" customFormat="1" ht="9" customHeight="1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17"/>
      <c r="N26" s="9"/>
      <c r="O26" s="9"/>
      <c r="P26" s="10"/>
      <c r="R26" s="9"/>
      <c r="S26" s="10"/>
    </row>
    <row r="27" spans="1:19" s="4" customFormat="1" ht="11.25" customHeight="1">
      <c r="A27" s="66" t="s">
        <v>22</v>
      </c>
      <c r="B27" s="66"/>
      <c r="C27" s="66"/>
      <c r="D27" s="66"/>
      <c r="E27" s="66"/>
      <c r="F27" s="66"/>
      <c r="G27" s="66"/>
      <c r="H27" s="66"/>
      <c r="I27" s="66"/>
      <c r="J27" s="66"/>
      <c r="K27" s="30"/>
      <c r="N27" s="9"/>
      <c r="O27" s="9"/>
      <c r="P27" s="10"/>
      <c r="Q27" s="9"/>
      <c r="R27" s="9"/>
      <c r="S27" s="10"/>
    </row>
    <row r="28" spans="1:19" s="4" customFormat="1" ht="9" customHeight="1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N28" s="9"/>
      <c r="O28" s="9"/>
      <c r="P28" s="10"/>
      <c r="Q28" s="9"/>
      <c r="R28" s="9"/>
      <c r="S28" s="10"/>
    </row>
    <row r="29" spans="1:16" s="4" customFormat="1" ht="9" customHeight="1">
      <c r="A29" s="1" t="s">
        <v>23</v>
      </c>
      <c r="B29" s="15">
        <f>SUM('[1]Foglio1'!B29+'[2]FUORIFOR'!B30)</f>
        <v>98027</v>
      </c>
      <c r="C29" s="15">
        <f>SUM('[1]Foglio1'!C29+'[2]FUORIFOR'!C30)</f>
        <v>0</v>
      </c>
      <c r="D29" s="15">
        <f>SUM('[1]Foglio1'!D29+'[2]FUORIFOR'!D30)</f>
        <v>2415</v>
      </c>
      <c r="E29" s="15">
        <f>SUM('[1]Foglio1'!E29+'[2]FUORIFOR'!E30)</f>
        <v>46311</v>
      </c>
      <c r="F29" s="15">
        <f>SUM('[1]Foglio1'!F29+'[2]FUORIFOR'!F30)</f>
        <v>16672</v>
      </c>
      <c r="G29" s="15">
        <f>SUM('[1]Foglio1'!G29+'[2]FUORIFOR'!G30)</f>
        <v>26519</v>
      </c>
      <c r="H29" s="15">
        <f>SUM('[1]Foglio1'!H29+'[2]FUORIFOR'!H30)</f>
        <v>189944</v>
      </c>
      <c r="I29" s="15">
        <f>SUM('[1]Foglio1'!I29+'[2]FUORIFOR'!I30)</f>
        <v>183432</v>
      </c>
      <c r="J29" s="15">
        <f>SUM('[1]Foglio1'!J29+'[2]FUORIFOR'!J30)</f>
        <v>373376</v>
      </c>
      <c r="K29" s="15"/>
      <c r="N29" s="9"/>
      <c r="O29" s="9"/>
      <c r="P29" s="10"/>
    </row>
    <row r="30" spans="1:19" s="4" customFormat="1" ht="9" customHeight="1">
      <c r="A30" s="1" t="s">
        <v>24</v>
      </c>
      <c r="B30" s="15">
        <f>SUM('[1]Foglio1'!B30+'[2]FUORIFOR'!B31)</f>
        <v>2722</v>
      </c>
      <c r="C30" s="15">
        <f>SUM('[1]Foglio1'!C30+'[2]FUORIFOR'!C31)</f>
        <v>0</v>
      </c>
      <c r="D30" s="15">
        <f>SUM('[1]Foglio1'!D30+'[2]FUORIFOR'!D31)</f>
        <v>881</v>
      </c>
      <c r="E30" s="15">
        <f>SUM('[1]Foglio1'!E30+'[2]FUORIFOR'!E31)</f>
        <v>81</v>
      </c>
      <c r="F30" s="15">
        <f>SUM('[1]Foglio1'!F30+'[2]FUORIFOR'!F31)</f>
        <v>449</v>
      </c>
      <c r="G30" s="15">
        <f>SUM('[1]Foglio1'!G30+'[2]FUORIFOR'!G31)</f>
        <v>836</v>
      </c>
      <c r="H30" s="15">
        <f>SUM('[1]Foglio1'!H30+'[2]FUORIFOR'!H31)</f>
        <v>4969</v>
      </c>
      <c r="I30" s="15">
        <f>SUM('[1]Foglio1'!I30+'[2]FUORIFOR'!I31)</f>
        <v>12630</v>
      </c>
      <c r="J30" s="15">
        <f>SUM('[1]Foglio1'!J30+'[2]FUORIFOR'!J31)</f>
        <v>17599</v>
      </c>
      <c r="K30" s="15"/>
      <c r="M30" s="10"/>
      <c r="N30" s="10"/>
      <c r="O30" s="10"/>
      <c r="P30" s="10"/>
      <c r="Q30" s="1"/>
      <c r="R30" s="1"/>
      <c r="S30" s="1"/>
    </row>
    <row r="31" spans="1:19" s="4" customFormat="1" ht="9" customHeight="1">
      <c r="A31" s="1" t="s">
        <v>25</v>
      </c>
      <c r="B31" s="15">
        <f>SUM('[1]Foglio1'!B31+'[2]FUORIFOR'!B32)</f>
        <v>623833</v>
      </c>
      <c r="C31" s="15">
        <f>SUM('[1]Foglio1'!C31+'[2]FUORIFOR'!C32)</f>
        <v>637</v>
      </c>
      <c r="D31" s="15">
        <f>SUM('[1]Foglio1'!D31+'[2]FUORIFOR'!D32)</f>
        <v>5329</v>
      </c>
      <c r="E31" s="15">
        <f>SUM('[1]Foglio1'!E31+'[2]FUORIFOR'!E32)</f>
        <v>247865</v>
      </c>
      <c r="F31" s="15">
        <f>SUM('[1]Foglio1'!F31+'[2]FUORIFOR'!F32)</f>
        <v>6215</v>
      </c>
      <c r="G31" s="15">
        <f>SUM('[1]Foglio1'!G31+'[2]FUORIFOR'!G32)</f>
        <v>24266</v>
      </c>
      <c r="H31" s="15">
        <f>SUM('[1]Foglio1'!H31+'[2]FUORIFOR'!H32)</f>
        <v>908145</v>
      </c>
      <c r="I31" s="15">
        <f>SUM('[1]Foglio1'!I31+'[2]FUORIFOR'!I32)</f>
        <v>503627</v>
      </c>
      <c r="J31" s="15">
        <f>SUM('[1]Foglio1'!J31+'[2]FUORIFOR'!J32)</f>
        <v>1411772</v>
      </c>
      <c r="K31" s="15"/>
      <c r="M31" s="10"/>
      <c r="N31" s="10"/>
      <c r="O31" s="10"/>
      <c r="P31" s="10"/>
      <c r="Q31" s="1"/>
      <c r="R31" s="1"/>
      <c r="S31" s="1"/>
    </row>
    <row r="32" spans="1:19" s="4" customFormat="1" ht="9" customHeight="1">
      <c r="A32" s="1" t="s">
        <v>26</v>
      </c>
      <c r="B32" s="15">
        <f>SUM('[1]Foglio1'!B32+'[2]FUORIFOR'!B33)</f>
        <v>338402</v>
      </c>
      <c r="C32" s="15">
        <f>SUM('[1]Foglio1'!C32+'[2]FUORIFOR'!C33)</f>
        <v>219</v>
      </c>
      <c r="D32" s="15">
        <v>32272</v>
      </c>
      <c r="E32" s="15">
        <f>SUM('[1]Foglio1'!E32+'[2]FUORIFOR'!E33)</f>
        <v>11071</v>
      </c>
      <c r="F32" s="15">
        <f>SUM('[1]Foglio1'!F32+'[2]FUORIFOR'!F33)</f>
        <v>69612</v>
      </c>
      <c r="G32" s="15">
        <f>SUM('[1]Foglio1'!G32+'[2]FUORIFOR'!G33)</f>
        <v>119309</v>
      </c>
      <c r="H32" s="15">
        <f>SUM('[1]Foglio1'!H32+'[2]FUORIFOR'!H33)</f>
        <v>570885</v>
      </c>
      <c r="I32" s="15">
        <f>SUM('[1]Foglio1'!I32+'[2]FUORIFOR'!I33)</f>
        <v>320472</v>
      </c>
      <c r="J32" s="15">
        <f>SUM('[1]Foglio1'!J32+'[2]FUORIFOR'!J33)</f>
        <v>891357</v>
      </c>
      <c r="K32" s="15"/>
      <c r="M32" s="10"/>
      <c r="N32" s="10"/>
      <c r="O32" s="10"/>
      <c r="P32" s="10"/>
      <c r="Q32" s="1"/>
      <c r="R32" s="1"/>
      <c r="S32" s="1"/>
    </row>
    <row r="33" spans="1:19" s="33" customFormat="1" ht="9" customHeight="1">
      <c r="A33" s="20" t="s">
        <v>27</v>
      </c>
      <c r="B33" s="23">
        <f>SUM('[1]Foglio1'!B33+'[2]FUORIFOR'!B34)</f>
        <v>191712</v>
      </c>
      <c r="C33" s="23">
        <f>SUM('[1]Foglio1'!C33+'[2]FUORIFOR'!C34)</f>
        <v>0</v>
      </c>
      <c r="D33" s="23">
        <f>SUM('[1]Foglio1'!D33+'[2]FUORIFOR'!D34)</f>
        <v>163</v>
      </c>
      <c r="E33" s="23">
        <f>SUM('[1]Foglio1'!E33+'[2]FUORIFOR'!E34)</f>
        <v>10518</v>
      </c>
      <c r="F33" s="23">
        <f>SUM('[1]Foglio1'!F33+'[2]FUORIFOR'!F34)</f>
        <v>57817</v>
      </c>
      <c r="G33" s="23">
        <f>SUM('[1]Foglio1'!G33+'[2]FUORIFOR'!G34)</f>
        <v>71137</v>
      </c>
      <c r="H33" s="23">
        <f>SUM('[1]Foglio1'!H33+'[2]FUORIFOR'!H34)</f>
        <v>331347</v>
      </c>
      <c r="I33" s="23">
        <f>SUM('[1]Foglio1'!I33+'[2]FUORIFOR'!I34)</f>
        <v>166485</v>
      </c>
      <c r="J33" s="23">
        <f>SUM('[1]Foglio1'!J33+'[2]FUORIFOR'!J34)</f>
        <v>497832</v>
      </c>
      <c r="K33" s="23"/>
      <c r="M33" s="13"/>
      <c r="N33" s="13"/>
      <c r="O33" s="10"/>
      <c r="P33" s="10"/>
      <c r="Q33" s="14"/>
      <c r="R33" s="14"/>
      <c r="S33" s="14"/>
    </row>
    <row r="34" spans="1:19" s="33" customFormat="1" ht="9" customHeight="1">
      <c r="A34" s="20" t="s">
        <v>28</v>
      </c>
      <c r="B34" s="23">
        <f>SUM('[1]Foglio1'!B34+'[2]FUORIFOR'!B35)</f>
        <v>146690</v>
      </c>
      <c r="C34" s="23">
        <f>SUM('[1]Foglio1'!C34+'[2]FUORIFOR'!C35)</f>
        <v>219</v>
      </c>
      <c r="D34" s="23">
        <f>SUM('[1]Foglio1'!D34+'[2]FUORIFOR'!D35)</f>
        <v>32109</v>
      </c>
      <c r="E34" s="23">
        <f>SUM('[1]Foglio1'!E34+'[2]FUORIFOR'!E35)</f>
        <v>553</v>
      </c>
      <c r="F34" s="23">
        <f>SUM('[1]Foglio1'!F34+'[2]FUORIFOR'!F35)</f>
        <v>11795</v>
      </c>
      <c r="G34" s="23">
        <f>SUM('[1]Foglio1'!G34+'[2]FUORIFOR'!G35)</f>
        <v>48172</v>
      </c>
      <c r="H34" s="23">
        <f>SUM('[1]Foglio1'!H34+'[2]FUORIFOR'!H35)</f>
        <v>239538</v>
      </c>
      <c r="I34" s="23">
        <f>SUM('[1]Foglio1'!I34+'[2]FUORIFOR'!I35)</f>
        <v>153987</v>
      </c>
      <c r="J34" s="23">
        <f>SUM('[1]Foglio1'!J34+'[2]FUORIFOR'!J35)</f>
        <v>393525</v>
      </c>
      <c r="K34" s="23"/>
      <c r="M34" s="13"/>
      <c r="N34" s="13"/>
      <c r="O34" s="10"/>
      <c r="P34" s="10"/>
      <c r="Q34" s="14"/>
      <c r="R34" s="14"/>
      <c r="S34" s="14"/>
    </row>
    <row r="35" spans="1:19" s="4" customFormat="1" ht="9" customHeight="1">
      <c r="A35" s="1" t="s">
        <v>29</v>
      </c>
      <c r="B35" s="15">
        <f>SUM('[1]Foglio1'!B35+'[2]FUORIFOR'!B36)</f>
        <v>130458</v>
      </c>
      <c r="C35" s="15">
        <f>SUM('[1]Foglio1'!C35+'[2]FUORIFOR'!C36)</f>
        <v>1000</v>
      </c>
      <c r="D35" s="15">
        <f>SUM('[1]Foglio1'!D35+'[2]FUORIFOR'!D36)</f>
        <v>130</v>
      </c>
      <c r="E35" s="15">
        <f>SUM('[1]Foglio1'!E35+'[2]FUORIFOR'!E36)</f>
        <v>9273</v>
      </c>
      <c r="F35" s="15">
        <f>SUM('[1]Foglio1'!F35+'[2]FUORIFOR'!F36)</f>
        <v>2405</v>
      </c>
      <c r="G35" s="15">
        <f>SUM('[1]Foglio1'!G35+'[2]FUORIFOR'!G36)</f>
        <v>2123</v>
      </c>
      <c r="H35" s="15">
        <f>SUM('[1]Foglio1'!H35+'[2]FUORIFOR'!H36)</f>
        <v>145389</v>
      </c>
      <c r="I35" s="15">
        <f>SUM('[1]Foglio1'!I35+'[2]FUORIFOR'!I36)</f>
        <v>226203</v>
      </c>
      <c r="J35" s="15">
        <f>SUM('[1]Foglio1'!J35+'[2]FUORIFOR'!J36)</f>
        <v>371592</v>
      </c>
      <c r="K35" s="15"/>
      <c r="M35" s="10"/>
      <c r="N35" s="10"/>
      <c r="O35" s="10"/>
      <c r="P35" s="10"/>
      <c r="Q35" s="1"/>
      <c r="R35" s="1"/>
      <c r="S35" s="1"/>
    </row>
    <row r="36" spans="1:19" s="4" customFormat="1" ht="9" customHeight="1">
      <c r="A36" s="18" t="s">
        <v>73</v>
      </c>
      <c r="B36" s="15">
        <f>SUM('[1]Foglio1'!B36+'[2]FUORIFOR'!B37)</f>
        <v>68201</v>
      </c>
      <c r="C36" s="15">
        <f>SUM('[1]Foglio1'!C36+'[2]FUORIFOR'!C37)</f>
        <v>0</v>
      </c>
      <c r="D36" s="15">
        <f>SUM('[1]Foglio1'!D36+'[2]FUORIFOR'!D37)</f>
        <v>3365</v>
      </c>
      <c r="E36" s="15">
        <f>SUM('[1]Foglio1'!E36+'[2]FUORIFOR'!E37)</f>
        <v>14881</v>
      </c>
      <c r="F36" s="15">
        <f>SUM('[1]Foglio1'!F36+'[2]FUORIFOR'!F37)</f>
        <v>3464</v>
      </c>
      <c r="G36" s="15">
        <f>SUM('[1]Foglio1'!G36+'[2]FUORIFOR'!G37)</f>
        <v>349</v>
      </c>
      <c r="H36" s="15">
        <f>SUM('[1]Foglio1'!H36+'[2]FUORIFOR'!H37)</f>
        <v>90260</v>
      </c>
      <c r="I36" s="15">
        <f>SUM('[1]Foglio1'!I36+'[2]FUORIFOR'!I37)</f>
        <v>89631</v>
      </c>
      <c r="J36" s="15">
        <f>SUM('[1]Foglio1'!J36+'[2]FUORIFOR'!J37)</f>
        <v>179891</v>
      </c>
      <c r="K36" s="15"/>
      <c r="M36" s="10"/>
      <c r="N36" s="10"/>
      <c r="O36" s="10"/>
      <c r="P36" s="10"/>
      <c r="Q36" s="1"/>
      <c r="R36" s="1"/>
      <c r="S36" s="1"/>
    </row>
    <row r="37" spans="1:19" s="4" customFormat="1" ht="9" customHeight="1">
      <c r="A37" s="1" t="s">
        <v>31</v>
      </c>
      <c r="B37" s="15">
        <f>SUM('[1]Foglio1'!B37+'[2]FUORIFOR'!B38)</f>
        <v>12686</v>
      </c>
      <c r="C37" s="15">
        <f>SUM('[1]Foglio1'!C37+'[2]FUORIFOR'!C38)</f>
        <v>0</v>
      </c>
      <c r="D37" s="15">
        <f>SUM('[1]Foglio1'!D37+'[2]FUORIFOR'!D38)</f>
        <v>70</v>
      </c>
      <c r="E37" s="15">
        <f>SUM('[1]Foglio1'!E37+'[2]FUORIFOR'!E38)</f>
        <v>5564</v>
      </c>
      <c r="F37" s="15">
        <f>SUM('[1]Foglio1'!F37+'[2]FUORIFOR'!F38)</f>
        <v>7410</v>
      </c>
      <c r="G37" s="15">
        <f>SUM('[1]Foglio1'!G37+'[2]FUORIFOR'!G38)</f>
        <v>11429</v>
      </c>
      <c r="H37" s="15">
        <f>SUM('[1]Foglio1'!H37+'[2]FUORIFOR'!H38)</f>
        <v>37159</v>
      </c>
      <c r="I37" s="15">
        <f>SUM('[1]Foglio1'!I37+'[2]FUORIFOR'!I38)</f>
        <v>46860</v>
      </c>
      <c r="J37" s="15">
        <f>SUM('[1]Foglio1'!J37+'[2]FUORIFOR'!J38)</f>
        <v>84019</v>
      </c>
      <c r="K37" s="15"/>
      <c r="M37" s="10"/>
      <c r="N37" s="10"/>
      <c r="O37" s="10"/>
      <c r="P37" s="10"/>
      <c r="Q37" s="1"/>
      <c r="R37" s="1"/>
      <c r="S37" s="1"/>
    </row>
    <row r="38" spans="1:19" s="4" customFormat="1" ht="9" customHeight="1">
      <c r="A38" s="1" t="s">
        <v>32</v>
      </c>
      <c r="B38" s="15">
        <f>SUM('[1]Foglio1'!B38+'[2]FUORIFOR'!B39)</f>
        <v>93678</v>
      </c>
      <c r="C38" s="15">
        <f>SUM('[1]Foglio1'!C38+'[2]FUORIFOR'!C39)</f>
        <v>0</v>
      </c>
      <c r="D38" s="15">
        <f>SUM('[1]Foglio1'!D38+'[2]FUORIFOR'!D39)</f>
        <v>1251</v>
      </c>
      <c r="E38" s="15">
        <f>SUM('[1]Foglio1'!E38+'[2]FUORIFOR'!E39)</f>
        <v>52386</v>
      </c>
      <c r="F38" s="15">
        <f>SUM('[1]Foglio1'!F38+'[2]FUORIFOR'!F39)</f>
        <v>3786</v>
      </c>
      <c r="G38" s="15">
        <f>SUM('[1]Foglio1'!G38+'[2]FUORIFOR'!G39)</f>
        <v>351</v>
      </c>
      <c r="H38" s="15">
        <f>SUM('[1]Foglio1'!H38+'[2]FUORIFOR'!H39)</f>
        <v>151452</v>
      </c>
      <c r="I38" s="15">
        <f>SUM('[1]Foglio1'!I38+'[2]FUORIFOR'!I39)</f>
        <v>335374</v>
      </c>
      <c r="J38" s="15">
        <f>SUM('[1]Foglio1'!J38+'[2]FUORIFOR'!J39)</f>
        <v>486826</v>
      </c>
      <c r="K38" s="15"/>
      <c r="M38" s="10"/>
      <c r="N38" s="10"/>
      <c r="O38" s="10"/>
      <c r="P38" s="10"/>
      <c r="Q38" s="1"/>
      <c r="R38" s="1"/>
      <c r="S38" s="1"/>
    </row>
    <row r="39" spans="1:19" s="4" customFormat="1" ht="9" customHeight="1">
      <c r="A39" s="1" t="s">
        <v>33</v>
      </c>
      <c r="B39" s="15">
        <f>SUM('[1]Foglio1'!B39+'[2]FUORIFOR'!B40)</f>
        <v>41779</v>
      </c>
      <c r="C39" s="15">
        <f>SUM('[1]Foglio1'!C39+'[2]FUORIFOR'!C40)</f>
        <v>531</v>
      </c>
      <c r="D39" s="15">
        <f>SUM('[1]Foglio1'!D39+'[2]FUORIFOR'!D40)</f>
        <v>1586</v>
      </c>
      <c r="E39" s="15">
        <f>SUM('[1]Foglio1'!E39+'[2]FUORIFOR'!E40)</f>
        <v>46853</v>
      </c>
      <c r="F39" s="15">
        <f>SUM('[1]Foglio1'!F39+'[2]FUORIFOR'!F40)</f>
        <v>69008</v>
      </c>
      <c r="G39" s="15">
        <f>SUM('[1]Foglio1'!G39+'[2]FUORIFOR'!G40)</f>
        <v>53394</v>
      </c>
      <c r="H39" s="15">
        <f>SUM('[1]Foglio1'!H39+'[2]FUORIFOR'!H40)</f>
        <v>213151</v>
      </c>
      <c r="I39" s="15">
        <f>SUM('[1]Foglio1'!I39+'[2]FUORIFOR'!I40)</f>
        <v>962968</v>
      </c>
      <c r="J39" s="15">
        <f>SUM('[1]Foglio1'!J39+'[2]FUORIFOR'!J40)</f>
        <v>1176119</v>
      </c>
      <c r="K39" s="15"/>
      <c r="M39" s="10"/>
      <c r="N39" s="10"/>
      <c r="O39" s="10"/>
      <c r="P39" s="10"/>
      <c r="Q39" s="1"/>
      <c r="R39" s="1"/>
      <c r="S39" s="1"/>
    </row>
    <row r="40" spans="1:19" s="4" customFormat="1" ht="9" customHeight="1">
      <c r="A40" s="1" t="s">
        <v>34</v>
      </c>
      <c r="B40" s="15">
        <f>SUM('[1]Foglio1'!B40+'[2]FUORIFOR'!B41)</f>
        <v>24972</v>
      </c>
      <c r="C40" s="15">
        <f>SUM('[1]Foglio1'!C40+'[2]FUORIFOR'!C41)</f>
        <v>222</v>
      </c>
      <c r="D40" s="15">
        <f>SUM('[1]Foglio1'!D40+'[2]FUORIFOR'!D41)</f>
        <v>1691</v>
      </c>
      <c r="E40" s="15">
        <f>SUM('[1]Foglio1'!E40+'[2]FUORIFOR'!E41)</f>
        <v>2931</v>
      </c>
      <c r="F40" s="15">
        <f>SUM('[1]Foglio1'!F40+'[2]FUORIFOR'!F41)</f>
        <v>7745</v>
      </c>
      <c r="G40" s="15">
        <f>SUM('[1]Foglio1'!G40+'[2]FUORIFOR'!G41)</f>
        <v>2815</v>
      </c>
      <c r="H40" s="15">
        <f>SUM('[1]Foglio1'!H40+'[2]FUORIFOR'!H41)</f>
        <v>40376</v>
      </c>
      <c r="I40" s="15">
        <f>SUM('[1]Foglio1'!I40+'[2]FUORIFOR'!I41)</f>
        <v>329457</v>
      </c>
      <c r="J40" s="15">
        <f>SUM('[1]Foglio1'!J40+'[2]FUORIFOR'!J41)</f>
        <v>369833</v>
      </c>
      <c r="K40" s="15"/>
      <c r="M40" s="10"/>
      <c r="N40" s="10"/>
      <c r="O40" s="10"/>
      <c r="P40" s="10"/>
      <c r="Q40" s="1"/>
      <c r="R40" s="1"/>
      <c r="S40" s="1"/>
    </row>
    <row r="41" spans="1:19" s="4" customFormat="1" ht="9" customHeight="1">
      <c r="A41" s="1" t="s">
        <v>35</v>
      </c>
      <c r="B41" s="15">
        <f>SUM('[1]Foglio1'!B41+'[2]FUORIFOR'!B42)</f>
        <v>4203</v>
      </c>
      <c r="C41" s="15">
        <f>SUM('[1]Foglio1'!C41+'[2]FUORIFOR'!C42)</f>
        <v>0</v>
      </c>
      <c r="D41" s="15">
        <f>SUM('[1]Foglio1'!D41+'[2]FUORIFOR'!D42)</f>
        <v>100</v>
      </c>
      <c r="E41" s="15">
        <f>SUM('[1]Foglio1'!E41+'[2]FUORIFOR'!E42)</f>
        <v>1215</v>
      </c>
      <c r="F41" s="15">
        <f>SUM('[1]Foglio1'!F41+'[2]FUORIFOR'!F42)</f>
        <v>20</v>
      </c>
      <c r="G41" s="15">
        <f>SUM('[1]Foglio1'!G41+'[2]FUORIFOR'!G42)</f>
        <v>87</v>
      </c>
      <c r="H41" s="15">
        <f>SUM('[1]Foglio1'!H41+'[2]FUORIFOR'!H42)</f>
        <v>5625</v>
      </c>
      <c r="I41" s="15">
        <f>SUM('[1]Foglio1'!I41+'[2]FUORIFOR'!I42)</f>
        <v>175023</v>
      </c>
      <c r="J41" s="15">
        <f>SUM('[1]Foglio1'!J41+'[2]FUORIFOR'!J42)</f>
        <v>180648</v>
      </c>
      <c r="K41" s="15"/>
      <c r="M41" s="10"/>
      <c r="N41" s="10"/>
      <c r="O41" s="10"/>
      <c r="P41" s="10"/>
      <c r="Q41" s="1"/>
      <c r="R41" s="1"/>
      <c r="S41" s="1"/>
    </row>
    <row r="42" spans="1:19" s="4" customFormat="1" ht="9" customHeight="1">
      <c r="A42" s="1" t="s">
        <v>36</v>
      </c>
      <c r="B42" s="15">
        <f>SUM('[1]Foglio1'!B42+'[2]FUORIFOR'!B43)</f>
        <v>14526</v>
      </c>
      <c r="C42" s="15">
        <f>SUM('[1]Foglio1'!C42+'[2]FUORIFOR'!C43)</f>
        <v>110</v>
      </c>
      <c r="D42" s="15">
        <f>SUM('[1]Foglio1'!D42+'[2]FUORIFOR'!D43)</f>
        <v>7018</v>
      </c>
      <c r="E42" s="15">
        <f>SUM('[1]Foglio1'!E42+'[2]FUORIFOR'!E43)</f>
        <v>2054</v>
      </c>
      <c r="F42" s="15">
        <f>SUM('[1]Foglio1'!F42+'[2]FUORIFOR'!F43)</f>
        <v>54670</v>
      </c>
      <c r="G42" s="15">
        <f>SUM('[1]Foglio1'!G42+'[2]FUORIFOR'!G43)</f>
        <v>6295</v>
      </c>
      <c r="H42" s="15">
        <f>SUM('[1]Foglio1'!H42+'[2]FUORIFOR'!H43)</f>
        <v>84673</v>
      </c>
      <c r="I42" s="15">
        <f>SUM('[1]Foglio1'!I42+'[2]FUORIFOR'!I43)</f>
        <v>797905</v>
      </c>
      <c r="J42" s="15">
        <f>SUM('[1]Foglio1'!J42+'[2]FUORIFOR'!J43)</f>
        <v>882578</v>
      </c>
      <c r="K42" s="15"/>
      <c r="M42" s="10"/>
      <c r="N42" s="10"/>
      <c r="O42" s="10"/>
      <c r="P42" s="10"/>
      <c r="Q42" s="1"/>
      <c r="R42" s="1"/>
      <c r="S42" s="1"/>
    </row>
    <row r="43" spans="1:19" s="4" customFormat="1" ht="9" customHeight="1">
      <c r="A43" s="1" t="s">
        <v>37</v>
      </c>
      <c r="B43" s="15">
        <f>SUM('[1]Foglio1'!B43+'[2]FUORIFOR'!B44)</f>
        <v>9069</v>
      </c>
      <c r="C43" s="15">
        <f>SUM('[1]Foglio1'!C43+'[2]FUORIFOR'!C44)</f>
        <v>660</v>
      </c>
      <c r="D43" s="15">
        <f>SUM('[1]Foglio1'!D43+'[2]FUORIFOR'!D44)</f>
        <v>29</v>
      </c>
      <c r="E43" s="15">
        <f>SUM('[1]Foglio1'!E43+'[2]FUORIFOR'!E44)</f>
        <v>1230</v>
      </c>
      <c r="F43" s="15">
        <f>SUM('[1]Foglio1'!F43+'[2]FUORIFOR'!F44)</f>
        <v>1257</v>
      </c>
      <c r="G43" s="15">
        <f>SUM('[1]Foglio1'!G43+'[2]FUORIFOR'!G44)</f>
        <v>1123</v>
      </c>
      <c r="H43" s="15">
        <f>SUM('[1]Foglio1'!H43+'[2]FUORIFOR'!H44)</f>
        <v>13368</v>
      </c>
      <c r="I43" s="15">
        <f>SUM('[1]Foglio1'!I43+'[2]FUORIFOR'!I44)</f>
        <v>148423</v>
      </c>
      <c r="J43" s="15">
        <f>SUM('[1]Foglio1'!J43+'[2]FUORIFOR'!J44)</f>
        <v>161791</v>
      </c>
      <c r="K43" s="15"/>
      <c r="M43" s="10"/>
      <c r="N43" s="10"/>
      <c r="O43" s="10"/>
      <c r="P43" s="10"/>
      <c r="Q43" s="1"/>
      <c r="R43" s="1"/>
      <c r="S43" s="1"/>
    </row>
    <row r="44" spans="1:19" s="4" customFormat="1" ht="9" customHeight="1">
      <c r="A44" s="1" t="s">
        <v>38</v>
      </c>
      <c r="B44" s="15">
        <f>SUM('[1]Foglio1'!B44+'[2]FUORIFOR'!B45)</f>
        <v>4502</v>
      </c>
      <c r="C44" s="15">
        <f>SUM('[1]Foglio1'!C44+'[2]FUORIFOR'!C45)</f>
        <v>0</v>
      </c>
      <c r="D44" s="15">
        <f>SUM('[1]Foglio1'!D44+'[2]FUORIFOR'!D45)</f>
        <v>0</v>
      </c>
      <c r="E44" s="15">
        <f>SUM('[1]Foglio1'!E44+'[2]FUORIFOR'!E45)</f>
        <v>220</v>
      </c>
      <c r="F44" s="15">
        <f>SUM('[1]Foglio1'!F44+'[2]FUORIFOR'!F45)</f>
        <v>200</v>
      </c>
      <c r="G44" s="15">
        <f>SUM('[1]Foglio1'!G44+'[2]FUORIFOR'!G45)</f>
        <v>3150</v>
      </c>
      <c r="H44" s="15">
        <f>SUM('[1]Foglio1'!H44+'[2]FUORIFOR'!H45)</f>
        <v>8072</v>
      </c>
      <c r="I44" s="15">
        <f>SUM('[1]Foglio1'!I44+'[2]FUORIFOR'!I45)</f>
        <v>143798</v>
      </c>
      <c r="J44" s="15">
        <f>SUM('[1]Foglio1'!J44+'[2]FUORIFOR'!J45)</f>
        <v>151870</v>
      </c>
      <c r="K44" s="15"/>
      <c r="M44" s="10"/>
      <c r="N44" s="10"/>
      <c r="O44" s="10"/>
      <c r="P44" s="10"/>
      <c r="Q44" s="1"/>
      <c r="R44" s="1"/>
      <c r="S44" s="1"/>
    </row>
    <row r="45" spans="1:19" s="4" customFormat="1" ht="9" customHeight="1">
      <c r="A45" s="1" t="s">
        <v>39</v>
      </c>
      <c r="B45" s="15">
        <f>SUM('[1]Foglio1'!B45+'[2]FUORIFOR'!B46)</f>
        <v>45076</v>
      </c>
      <c r="C45" s="15">
        <f>SUM('[1]Foglio1'!C45+'[2]FUORIFOR'!C46)</f>
        <v>0</v>
      </c>
      <c r="D45" s="15">
        <f>SUM('[1]Foglio1'!D45+'[2]FUORIFOR'!D46)</f>
        <v>1209</v>
      </c>
      <c r="E45" s="15">
        <f>SUM('[1]Foglio1'!E45+'[2]FUORIFOR'!E46)</f>
        <v>18782</v>
      </c>
      <c r="F45" s="15">
        <f>SUM('[1]Foglio1'!F45+'[2]FUORIFOR'!F46)</f>
        <v>74153</v>
      </c>
      <c r="G45" s="15">
        <f>SUM('[1]Foglio1'!G45+'[2]FUORIFOR'!G46)</f>
        <v>34740</v>
      </c>
      <c r="H45" s="15">
        <f>SUM('[1]Foglio1'!H45+'[2]FUORIFOR'!H46)</f>
        <v>173960</v>
      </c>
      <c r="I45" s="15">
        <f>SUM('[1]Foglio1'!I45+'[2]FUORIFOR'!I46)</f>
        <v>395296</v>
      </c>
      <c r="J45" s="15">
        <f>SUM('[1]Foglio1'!J45+'[2]FUORIFOR'!J46)</f>
        <v>569256</v>
      </c>
      <c r="K45" s="15"/>
      <c r="M45" s="10"/>
      <c r="N45" s="10"/>
      <c r="O45" s="10"/>
      <c r="P45" s="10"/>
      <c r="Q45" s="1"/>
      <c r="R45" s="1"/>
      <c r="S45" s="1"/>
    </row>
    <row r="46" spans="1:19" s="4" customFormat="1" ht="9" customHeight="1">
      <c r="A46" s="1" t="s">
        <v>40</v>
      </c>
      <c r="B46" s="15">
        <f>SUM('[1]Foglio1'!B46+'[2]FUORIFOR'!B47)</f>
        <v>3334</v>
      </c>
      <c r="C46" s="15">
        <f>SUM('[1]Foglio1'!C46+'[2]FUORIFOR'!C47)</f>
        <v>0</v>
      </c>
      <c r="D46" s="15">
        <f>SUM('[1]Foglio1'!D46+'[2]FUORIFOR'!D47)</f>
        <v>0</v>
      </c>
      <c r="E46" s="15">
        <f>SUM('[1]Foglio1'!E46+'[2]FUORIFOR'!E47)</f>
        <v>1780</v>
      </c>
      <c r="F46" s="15">
        <f>SUM('[1]Foglio1'!F46+'[2]FUORIFOR'!F47)</f>
        <v>0</v>
      </c>
      <c r="G46" s="15">
        <f>SUM('[1]Foglio1'!G46+'[2]FUORIFOR'!G47)</f>
        <v>0</v>
      </c>
      <c r="H46" s="15">
        <f>SUM('[1]Foglio1'!H46+'[2]FUORIFOR'!H47)</f>
        <v>5114</v>
      </c>
      <c r="I46" s="15">
        <f>SUM('[1]Foglio1'!I46+'[2]FUORIFOR'!I47)</f>
        <v>80142</v>
      </c>
      <c r="J46" s="15">
        <f>SUM('[1]Foglio1'!J46+'[2]FUORIFOR'!J47)</f>
        <v>85256</v>
      </c>
      <c r="K46" s="15"/>
      <c r="M46" s="10"/>
      <c r="N46" s="10"/>
      <c r="O46" s="10"/>
      <c r="P46" s="10"/>
      <c r="Q46" s="1"/>
      <c r="R46" s="1"/>
      <c r="S46" s="1"/>
    </row>
    <row r="47" spans="1:19" s="4" customFormat="1" ht="9" customHeight="1">
      <c r="A47" s="1" t="s">
        <v>41</v>
      </c>
      <c r="B47" s="15">
        <f>SUM('[1]Foglio1'!B47+'[2]FUORIFOR'!B48)</f>
        <v>213</v>
      </c>
      <c r="C47" s="15">
        <f>SUM('[1]Foglio1'!C47+'[2]FUORIFOR'!C48)</f>
        <v>130</v>
      </c>
      <c r="D47" s="15">
        <f>SUM('[1]Foglio1'!D47+'[2]FUORIFOR'!D48)</f>
        <v>0</v>
      </c>
      <c r="E47" s="15">
        <f>SUM('[1]Foglio1'!E47+'[2]FUORIFOR'!E48)</f>
        <v>250</v>
      </c>
      <c r="F47" s="15">
        <f>SUM('[1]Foglio1'!F47+'[2]FUORIFOR'!F48)</f>
        <v>1207</v>
      </c>
      <c r="G47" s="15">
        <f>SUM('[1]Foglio1'!G47+'[2]FUORIFOR'!G48)</f>
        <v>1482</v>
      </c>
      <c r="H47" s="15">
        <f>SUM('[1]Foglio1'!H47+'[2]FUORIFOR'!H48)</f>
        <v>3282</v>
      </c>
      <c r="I47" s="15">
        <f>SUM('[1]Foglio1'!I47+'[2]FUORIFOR'!I48)</f>
        <v>31455</v>
      </c>
      <c r="J47" s="15">
        <f>SUM('[1]Foglio1'!J47+'[2]FUORIFOR'!J48)</f>
        <v>34737</v>
      </c>
      <c r="K47" s="15"/>
      <c r="M47" s="10"/>
      <c r="N47" s="10"/>
      <c r="O47" s="10"/>
      <c r="P47" s="10"/>
      <c r="Q47" s="1"/>
      <c r="R47" s="1"/>
      <c r="S47" s="1"/>
    </row>
    <row r="48" spans="1:19" s="4" customFormat="1" ht="9" customHeight="1">
      <c r="A48" s="1" t="s">
        <v>42</v>
      </c>
      <c r="B48" s="15">
        <f>SUM('[1]Foglio1'!B48+'[2]FUORIFOR'!B49)</f>
        <v>103945</v>
      </c>
      <c r="C48" s="15">
        <f>SUM('[1]Foglio1'!C48+'[2]FUORIFOR'!C49)</f>
        <v>0</v>
      </c>
      <c r="D48" s="15">
        <f>SUM('[1]Foglio1'!D48+'[2]FUORIFOR'!D49)</f>
        <v>3207</v>
      </c>
      <c r="E48" s="15">
        <f>SUM('[1]Foglio1'!E48+'[2]FUORIFOR'!E49)</f>
        <v>123172</v>
      </c>
      <c r="F48" s="15">
        <f>SUM('[1]Foglio1'!F48+'[2]FUORIFOR'!F49)</f>
        <v>113698</v>
      </c>
      <c r="G48" s="15">
        <f>SUM('[1]Foglio1'!G48+'[2]FUORIFOR'!G49)</f>
        <v>47184</v>
      </c>
      <c r="H48" s="15">
        <f>SUM('[1]Foglio1'!H48+'[2]FUORIFOR'!H49)</f>
        <v>391206</v>
      </c>
      <c r="I48" s="15">
        <f>SUM('[1]Foglio1'!I48+'[2]FUORIFOR'!I49)</f>
        <v>203894</v>
      </c>
      <c r="J48" s="15">
        <f>SUM('[1]Foglio1'!J48+'[2]FUORIFOR'!J49)</f>
        <v>595100</v>
      </c>
      <c r="K48" s="15"/>
      <c r="M48" s="10"/>
      <c r="N48" s="10"/>
      <c r="O48" s="10"/>
      <c r="P48" s="10"/>
      <c r="Q48" s="1"/>
      <c r="R48" s="1"/>
      <c r="S48" s="1"/>
    </row>
    <row r="49" spans="1:19" s="4" customFormat="1" ht="9" customHeight="1">
      <c r="A49" s="1" t="s">
        <v>43</v>
      </c>
      <c r="B49" s="15">
        <f>SUM('[1]Foglio1'!B49+'[2]FUORIFOR'!B50)</f>
        <v>2058</v>
      </c>
      <c r="C49" s="15">
        <f>SUM('[1]Foglio1'!C49+'[2]FUORIFOR'!C50)</f>
        <v>4</v>
      </c>
      <c r="D49" s="15">
        <f>SUM('[1]Foglio1'!D49+'[2]FUORIFOR'!D50)</f>
        <v>208</v>
      </c>
      <c r="E49" s="15">
        <f>SUM('[1]Foglio1'!E49+'[2]FUORIFOR'!E50)</f>
        <v>410</v>
      </c>
      <c r="F49" s="15">
        <f>SUM('[1]Foglio1'!F49+'[2]FUORIFOR'!F50)</f>
        <v>20824</v>
      </c>
      <c r="G49" s="15">
        <f>SUM('[1]Foglio1'!G49+'[2]FUORIFOR'!G50)</f>
        <v>2476</v>
      </c>
      <c r="H49" s="15">
        <f>SUM('[1]Foglio1'!H49+'[2]FUORIFOR'!H50)</f>
        <v>25980</v>
      </c>
      <c r="I49" s="15">
        <f>SUM('[1]Foglio1'!I49+'[2]FUORIFOR'!I50)</f>
        <v>37148</v>
      </c>
      <c r="J49" s="15">
        <f>SUM('[1]Foglio1'!J49+'[2]FUORIFOR'!J50)</f>
        <v>63128</v>
      </c>
      <c r="K49" s="15"/>
      <c r="M49" s="10"/>
      <c r="N49" s="10"/>
      <c r="O49" s="10"/>
      <c r="P49" s="10"/>
      <c r="Q49" s="1"/>
      <c r="R49" s="1"/>
      <c r="S49" s="1"/>
    </row>
    <row r="50" spans="1:19" s="4" customFormat="1" ht="9" customHeight="1">
      <c r="A50" s="1" t="s">
        <v>44</v>
      </c>
      <c r="B50" s="15">
        <f>SUM('[1]Foglio1'!B50+'[2]FUORIFOR'!B51)</f>
        <v>1674</v>
      </c>
      <c r="C50" s="15">
        <f>SUM('[1]Foglio1'!C50+'[2]FUORIFOR'!C51)</f>
        <v>0</v>
      </c>
      <c r="D50" s="15">
        <f>SUM('[1]Foglio1'!D50+'[2]FUORIFOR'!D51)</f>
        <v>0</v>
      </c>
      <c r="E50" s="15">
        <f>SUM('[1]Foglio1'!E50+'[2]FUORIFOR'!E51)</f>
        <v>2706</v>
      </c>
      <c r="F50" s="15">
        <f>SUM('[1]Foglio1'!F50+'[2]FUORIFOR'!F51)</f>
        <v>1256</v>
      </c>
      <c r="G50" s="15">
        <f>SUM('[1]Foglio1'!G50+'[2]FUORIFOR'!G51)</f>
        <v>5150</v>
      </c>
      <c r="H50" s="15">
        <f>SUM('[1]Foglio1'!H50+'[2]FUORIFOR'!H51)</f>
        <v>10786</v>
      </c>
      <c r="I50" s="15">
        <f>SUM('[1]Foglio1'!I50+'[2]FUORIFOR'!I51)</f>
        <v>127024</v>
      </c>
      <c r="J50" s="15">
        <f>SUM('[1]Foglio1'!J50+'[2]FUORIFOR'!J51)</f>
        <v>137810</v>
      </c>
      <c r="K50" s="15"/>
      <c r="M50" s="10"/>
      <c r="N50" s="10"/>
      <c r="O50" s="10"/>
      <c r="P50" s="10"/>
      <c r="Q50" s="1"/>
      <c r="R50" s="1"/>
      <c r="S50" s="1"/>
    </row>
    <row r="51" spans="1:19" s="31" customFormat="1" ht="9" customHeight="1">
      <c r="A51" s="19" t="s">
        <v>62</v>
      </c>
      <c r="B51" s="16">
        <f>SUM('[1]Foglio1'!B51+'[2]FUORIFOR'!B52)</f>
        <v>1623358</v>
      </c>
      <c r="C51" s="16">
        <f>SUM('[1]Foglio1'!C51+'[2]FUORIFOR'!C52)</f>
        <v>3513</v>
      </c>
      <c r="D51" s="16">
        <f>SUM('[1]Foglio1'!D51+'[2]FUORIFOR'!D52)</f>
        <v>60761</v>
      </c>
      <c r="E51" s="16">
        <f>SUM('[1]Foglio1'!E51+'[2]FUORIFOR'!E52)</f>
        <v>589035</v>
      </c>
      <c r="F51" s="16">
        <f>SUM('[1]Foglio1'!F51+'[2]FUORIFOR'!F52)</f>
        <v>454051</v>
      </c>
      <c r="G51" s="16">
        <f>SUM('[1]Foglio1'!G51+'[2]FUORIFOR'!G52)</f>
        <v>343078</v>
      </c>
      <c r="H51" s="16">
        <f>SUM('[1]Foglio1'!H51+'[2]FUORIFOR'!H52)</f>
        <v>3073796</v>
      </c>
      <c r="I51" s="16">
        <f>SUM('[1]Foglio1'!I51+'[2]FUORIFOR'!I52)</f>
        <v>5150762</v>
      </c>
      <c r="J51" s="16">
        <f>SUM('[1]Foglio1'!J51+'[2]FUORIFOR'!J52)</f>
        <v>8224558</v>
      </c>
      <c r="K51" s="25"/>
      <c r="M51" s="12"/>
      <c r="N51" s="12"/>
      <c r="O51" s="10"/>
      <c r="P51" s="10"/>
      <c r="Q51" s="11"/>
      <c r="R51" s="11"/>
      <c r="S51" s="11"/>
    </row>
    <row r="52" spans="1:19" ht="9" customHeight="1">
      <c r="A52" s="11" t="s">
        <v>48</v>
      </c>
      <c r="B52" s="16">
        <f>SUM('[1]Foglio1'!B52+'[2]FUORIFOR'!B53)</f>
        <v>1368007</v>
      </c>
      <c r="C52" s="16">
        <f>SUM('[1]Foglio1'!C52+'[2]FUORIFOR'!C53)</f>
        <v>1856</v>
      </c>
      <c r="D52" s="16">
        <f>SUM('[1]Foglio1'!D52+'[2]FUORIFOR'!D53)</f>
        <v>45713</v>
      </c>
      <c r="E52" s="16">
        <f>SUM('[1]Foglio1'!E52+'[2]FUORIFOR'!E53)</f>
        <v>387432</v>
      </c>
      <c r="F52" s="16">
        <f>SUM('[1]Foglio1'!F52+'[2]FUORIFOR'!F53)</f>
        <v>110013</v>
      </c>
      <c r="G52" s="16">
        <f>SUM('[1]Foglio1'!G52+'[2]FUORIFOR'!G53)</f>
        <v>185182</v>
      </c>
      <c r="H52" s="16">
        <f>SUM('[1]Foglio1'!H52+'[2]FUORIFOR'!H53)</f>
        <v>2098203</v>
      </c>
      <c r="I52" s="16">
        <f>SUM('[1]Foglio1'!I52+'[2]FUORIFOR'!I53)</f>
        <v>1718229</v>
      </c>
      <c r="J52" s="16">
        <f>SUM('[1]Foglio1'!J52+'[2]FUORIFOR'!J53)</f>
        <v>3816432</v>
      </c>
      <c r="K52" s="25"/>
      <c r="M52" s="10"/>
      <c r="N52" s="10"/>
      <c r="O52" s="10"/>
      <c r="P52" s="10"/>
      <c r="Q52" s="1"/>
      <c r="R52" s="1"/>
      <c r="S52" s="1"/>
    </row>
    <row r="53" spans="1:19" ht="9" customHeight="1">
      <c r="A53" s="11" t="s">
        <v>49</v>
      </c>
      <c r="B53" s="16">
        <f>SUM('[1]Foglio1'!B53+'[2]FUORIFOR'!B54)</f>
        <v>85480</v>
      </c>
      <c r="C53" s="16">
        <f>SUM('[1]Foglio1'!C53+'[2]FUORIFOR'!C54)</f>
        <v>863</v>
      </c>
      <c r="D53" s="16">
        <f>SUM('[1]Foglio1'!D53+'[2]FUORIFOR'!D54)</f>
        <v>10395</v>
      </c>
      <c r="E53" s="16">
        <f>SUM('[1]Foglio1'!E53+'[2]FUORIFOR'!E54)</f>
        <v>53053</v>
      </c>
      <c r="F53" s="16">
        <f>SUM('[1]Foglio1'!F53+'[2]FUORIFOR'!F54)</f>
        <v>131443</v>
      </c>
      <c r="G53" s="16">
        <f>SUM('[1]Foglio1'!G53+'[2]FUORIFOR'!G54)</f>
        <v>62591</v>
      </c>
      <c r="H53" s="16">
        <f>SUM('[1]Foglio1'!H53+'[2]FUORIFOR'!H54)</f>
        <v>343825</v>
      </c>
      <c r="I53" s="16">
        <f>SUM('[1]Foglio1'!I53+'[2]FUORIFOR'!I54)</f>
        <v>2265353</v>
      </c>
      <c r="J53" s="16">
        <f>SUM('[1]Foglio1'!J53+'[2]FUORIFOR'!J54)</f>
        <v>2609178</v>
      </c>
      <c r="K53" s="25"/>
      <c r="M53" s="1"/>
      <c r="N53" s="1"/>
      <c r="O53" s="1"/>
      <c r="P53" s="1"/>
      <c r="Q53" s="1"/>
      <c r="R53" s="1"/>
      <c r="S53" s="1"/>
    </row>
    <row r="54" spans="1:19" ht="9" customHeight="1">
      <c r="A54" s="11" t="s">
        <v>46</v>
      </c>
      <c r="B54" s="16">
        <f>SUM('[1]Foglio1'!B54+'[2]FUORIFOR'!B55)</f>
        <v>169871</v>
      </c>
      <c r="C54" s="16">
        <f>SUM('[1]Foglio1'!C54+'[2]FUORIFOR'!C55)</f>
        <v>794</v>
      </c>
      <c r="D54" s="16">
        <f>SUM('[1]Foglio1'!D54+'[2]FUORIFOR'!D55)</f>
        <v>4653</v>
      </c>
      <c r="E54" s="16">
        <f>SUM('[1]Foglio1'!E54+'[2]FUORIFOR'!E55)</f>
        <v>148550</v>
      </c>
      <c r="F54" s="16">
        <f>SUM('[1]Foglio1'!F54+'[2]FUORIFOR'!F55)</f>
        <v>212595</v>
      </c>
      <c r="G54" s="16">
        <f>SUM('[1]Foglio1'!G54+'[2]FUORIFOR'!G55)</f>
        <v>95305</v>
      </c>
      <c r="H54" s="16">
        <f>SUM('[1]Foglio1'!H54+'[2]FUORIFOR'!H55)</f>
        <v>631768</v>
      </c>
      <c r="I54" s="16">
        <f>SUM('[1]Foglio1'!I54+'[2]FUORIFOR'!I55)</f>
        <v>1167180</v>
      </c>
      <c r="J54" s="16">
        <f>SUM('[1]Foglio1'!J54+'[2]FUORIFOR'!J55)</f>
        <v>1798948</v>
      </c>
      <c r="K54" s="25"/>
      <c r="M54" s="1"/>
      <c r="N54" s="1"/>
      <c r="O54" s="1"/>
      <c r="P54" s="1"/>
      <c r="Q54" s="1"/>
      <c r="R54" s="1"/>
      <c r="S54" s="1"/>
    </row>
    <row r="55" spans="1:19" ht="9" customHeight="1">
      <c r="A55" s="27"/>
      <c r="B55" s="34"/>
      <c r="C55" s="34"/>
      <c r="D55" s="34"/>
      <c r="E55" s="34"/>
      <c r="F55" s="34"/>
      <c r="G55" s="34"/>
      <c r="H55" s="34"/>
      <c r="I55" s="34"/>
      <c r="J55" s="34"/>
      <c r="K55" s="25"/>
      <c r="M55" s="1"/>
      <c r="N55" s="1"/>
      <c r="O55" s="1"/>
      <c r="P55" s="1"/>
      <c r="Q55" s="1"/>
      <c r="R55" s="1"/>
      <c r="S55" s="1"/>
    </row>
    <row r="56" spans="1:19" ht="9" customHeight="1">
      <c r="A56" s="28"/>
      <c r="B56" s="16"/>
      <c r="C56" s="16"/>
      <c r="D56" s="16"/>
      <c r="E56" s="16"/>
      <c r="F56" s="16"/>
      <c r="G56" s="16"/>
      <c r="H56" s="16"/>
      <c r="I56" s="16"/>
      <c r="J56" s="16"/>
      <c r="K56" s="25"/>
      <c r="M56" s="1"/>
      <c r="N56" s="1"/>
      <c r="O56" s="1"/>
      <c r="P56" s="1"/>
      <c r="Q56" s="1"/>
      <c r="R56" s="1"/>
      <c r="S56" s="1"/>
    </row>
    <row r="57" spans="1:11" s="1" customFormat="1" ht="9">
      <c r="A57" s="1" t="s">
        <v>75</v>
      </c>
      <c r="K57" s="28"/>
    </row>
    <row r="58" spans="1:19" ht="9" customHeight="1">
      <c r="A58" s="1" t="s">
        <v>76</v>
      </c>
      <c r="K58" s="21"/>
      <c r="M58" s="1"/>
      <c r="N58" s="1"/>
      <c r="O58" s="1"/>
      <c r="P58" s="1"/>
      <c r="Q58" s="1"/>
      <c r="R58" s="1"/>
      <c r="S58" s="1"/>
    </row>
    <row r="59" spans="13:19" ht="9" customHeight="1">
      <c r="M59" s="1"/>
      <c r="N59" s="1"/>
      <c r="O59" s="1"/>
      <c r="P59" s="1"/>
      <c r="Q59" s="1"/>
      <c r="R59" s="1"/>
      <c r="S59" s="1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</sheetData>
  <mergeCells count="12">
    <mergeCell ref="A27:J27"/>
    <mergeCell ref="B6:B10"/>
    <mergeCell ref="C6:C10"/>
    <mergeCell ref="D6:D10"/>
    <mergeCell ref="E6:E10"/>
    <mergeCell ref="F6:F10"/>
    <mergeCell ref="G6:G10"/>
    <mergeCell ref="B5:H5"/>
    <mergeCell ref="I5:I10"/>
    <mergeCell ref="H6:H10"/>
    <mergeCell ref="A12:J12"/>
    <mergeCell ref="J5:J10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35">
      <selection activeCell="E61" sqref="E61"/>
    </sheetView>
  </sheetViews>
  <sheetFormatPr defaultColWidth="9.140625" defaultRowHeight="12.75"/>
  <cols>
    <col min="1" max="1" width="12.00390625" style="0" customWidth="1"/>
    <col min="2" max="2" width="8.140625" style="0" customWidth="1"/>
    <col min="3" max="3" width="6.28125" style="0" customWidth="1"/>
    <col min="4" max="4" width="7.7109375" style="0" customWidth="1"/>
    <col min="5" max="7" width="6.7109375" style="0" customWidth="1"/>
    <col min="8" max="8" width="7.7109375" style="0" customWidth="1"/>
    <col min="9" max="9" width="7.8515625" style="0" customWidth="1"/>
    <col min="10" max="10" width="8.00390625" style="0" customWidth="1"/>
    <col min="11" max="11" width="7.140625" style="0" customWidth="1"/>
  </cols>
  <sheetData>
    <row r="1" spans="10:11" ht="9" customHeight="1">
      <c r="J1" s="1"/>
      <c r="K1" s="1"/>
    </row>
    <row r="2" s="3" customFormat="1" ht="12" customHeight="1">
      <c r="A2" s="2" t="s">
        <v>69</v>
      </c>
    </row>
    <row r="3" s="3" customFormat="1" ht="12" customHeight="1">
      <c r="A3" s="35" t="s">
        <v>74</v>
      </c>
    </row>
    <row r="4" spans="9:16" ht="9" customHeight="1">
      <c r="I4" s="26"/>
      <c r="J4" s="27"/>
      <c r="K4" s="28"/>
      <c r="N4" s="8"/>
      <c r="O4" s="8"/>
      <c r="P4" s="10"/>
    </row>
    <row r="5" spans="1:16" s="4" customFormat="1" ht="13.5" customHeight="1">
      <c r="A5" s="24"/>
      <c r="B5" s="60" t="s">
        <v>47</v>
      </c>
      <c r="C5" s="60"/>
      <c r="D5" s="60"/>
      <c r="E5" s="60"/>
      <c r="F5" s="60"/>
      <c r="G5" s="60"/>
      <c r="H5" s="60"/>
      <c r="I5" s="61" t="s">
        <v>50</v>
      </c>
      <c r="J5" s="61" t="s">
        <v>51</v>
      </c>
      <c r="K5" s="29"/>
      <c r="N5" s="9"/>
      <c r="O5" s="9"/>
      <c r="P5" s="10"/>
    </row>
    <row r="6" spans="1:16" s="4" customFormat="1" ht="9" customHeight="1">
      <c r="A6" s="1"/>
      <c r="B6" s="61" t="s">
        <v>52</v>
      </c>
      <c r="C6" s="61" t="s">
        <v>53</v>
      </c>
      <c r="D6" s="61" t="s">
        <v>54</v>
      </c>
      <c r="E6" s="61" t="s">
        <v>55</v>
      </c>
      <c r="F6" s="61" t="s">
        <v>63</v>
      </c>
      <c r="G6" s="61" t="s">
        <v>64</v>
      </c>
      <c r="H6" s="61" t="s">
        <v>6</v>
      </c>
      <c r="I6" s="62"/>
      <c r="J6" s="62"/>
      <c r="K6" s="6"/>
      <c r="N6" s="9"/>
      <c r="O6" s="9"/>
      <c r="P6" s="10"/>
    </row>
    <row r="7" spans="1:16" s="4" customFormat="1" ht="9" customHeight="1">
      <c r="A7" s="1" t="s">
        <v>0</v>
      </c>
      <c r="B7" s="64"/>
      <c r="C7" s="64" t="s">
        <v>1</v>
      </c>
      <c r="D7" s="64" t="s">
        <v>1</v>
      </c>
      <c r="E7" s="64" t="s">
        <v>1</v>
      </c>
      <c r="F7" s="64" t="s">
        <v>2</v>
      </c>
      <c r="G7" s="64" t="s">
        <v>3</v>
      </c>
      <c r="H7" s="64" t="s">
        <v>6</v>
      </c>
      <c r="I7" s="62"/>
      <c r="J7" s="62"/>
      <c r="N7" s="9"/>
      <c r="O7" s="9"/>
      <c r="P7" s="10"/>
    </row>
    <row r="8" spans="1:16" s="4" customFormat="1" ht="9" customHeight="1">
      <c r="A8" s="1" t="s">
        <v>56</v>
      </c>
      <c r="B8" s="64"/>
      <c r="C8" s="64" t="s">
        <v>4</v>
      </c>
      <c r="D8" s="64" t="s">
        <v>57</v>
      </c>
      <c r="E8" s="64" t="s">
        <v>8</v>
      </c>
      <c r="F8" s="64"/>
      <c r="G8" s="64" t="s">
        <v>5</v>
      </c>
      <c r="H8" s="64"/>
      <c r="I8" s="62"/>
      <c r="J8" s="62"/>
      <c r="N8" s="9"/>
      <c r="O8" s="9"/>
      <c r="P8" s="10"/>
    </row>
    <row r="9" spans="2:19" s="4" customFormat="1" ht="9" customHeight="1">
      <c r="B9" s="64"/>
      <c r="C9" s="64" t="s">
        <v>7</v>
      </c>
      <c r="D9" s="64" t="s">
        <v>45</v>
      </c>
      <c r="E9" s="64" t="s">
        <v>11</v>
      </c>
      <c r="F9" s="64"/>
      <c r="G9" s="64" t="s">
        <v>9</v>
      </c>
      <c r="H9" s="64"/>
      <c r="I9" s="62"/>
      <c r="J9" s="62"/>
      <c r="N9" s="9"/>
      <c r="O9" s="9"/>
      <c r="P9" s="10"/>
      <c r="Q9" s="9"/>
      <c r="R9" s="9"/>
      <c r="S9" s="10"/>
    </row>
    <row r="10" spans="1:20" s="4" customFormat="1" ht="9" customHeight="1">
      <c r="A10" s="27"/>
      <c r="B10" s="65"/>
      <c r="C10" s="65" t="s">
        <v>10</v>
      </c>
      <c r="D10" s="65"/>
      <c r="E10" s="65"/>
      <c r="F10" s="65"/>
      <c r="G10" s="65" t="s">
        <v>12</v>
      </c>
      <c r="H10" s="65"/>
      <c r="I10" s="63"/>
      <c r="J10" s="63"/>
      <c r="N10" s="9"/>
      <c r="O10" s="9"/>
      <c r="P10" s="10"/>
      <c r="Q10" s="10"/>
      <c r="R10" s="9"/>
      <c r="S10" s="10"/>
      <c r="T10" s="10"/>
    </row>
    <row r="11" spans="1:20" s="4" customFormat="1" ht="9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N11" s="9"/>
      <c r="O11" s="9"/>
      <c r="P11" s="10"/>
      <c r="Q11" s="10"/>
      <c r="R11" s="9"/>
      <c r="S11" s="10"/>
      <c r="T11" s="10"/>
    </row>
    <row r="12" spans="1:20" s="4" customFormat="1" ht="12" customHeight="1">
      <c r="A12" s="66" t="s">
        <v>58</v>
      </c>
      <c r="B12" s="66"/>
      <c r="C12" s="66"/>
      <c r="D12" s="66"/>
      <c r="E12" s="66"/>
      <c r="F12" s="66"/>
      <c r="G12" s="66"/>
      <c r="H12" s="66"/>
      <c r="I12" s="66"/>
      <c r="J12" s="66"/>
      <c r="K12" s="30"/>
      <c r="N12" s="9"/>
      <c r="O12" s="9"/>
      <c r="P12" s="10"/>
      <c r="Q12" s="10"/>
      <c r="R12" s="9"/>
      <c r="S12" s="10"/>
      <c r="T12" s="10"/>
    </row>
    <row r="13" spans="1:20" s="4" customFormat="1" ht="10.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N13" s="9"/>
      <c r="O13" s="9"/>
      <c r="P13" s="10"/>
      <c r="Q13" s="10"/>
      <c r="R13" s="9"/>
      <c r="S13" s="10"/>
      <c r="T13" s="10"/>
    </row>
    <row r="14" spans="1:20" s="4" customFormat="1" ht="9" customHeight="1">
      <c r="A14" s="51" t="s">
        <v>13</v>
      </c>
      <c r="B14" s="10">
        <v>450813</v>
      </c>
      <c r="C14" s="15">
        <v>0</v>
      </c>
      <c r="D14" s="10">
        <v>33628</v>
      </c>
      <c r="E14" s="10">
        <v>20445</v>
      </c>
      <c r="F14" s="10">
        <v>56454</v>
      </c>
      <c r="G14" s="10">
        <v>99860</v>
      </c>
      <c r="H14" s="10">
        <f>SUM(B14:G14)</f>
        <v>661200</v>
      </c>
      <c r="I14" s="10">
        <v>200436</v>
      </c>
      <c r="J14" s="10">
        <f>SUM(H14:I14)</f>
        <v>861636</v>
      </c>
      <c r="K14" s="15"/>
      <c r="N14" s="9"/>
      <c r="O14" s="9"/>
      <c r="P14" s="10"/>
      <c r="Q14" s="10"/>
      <c r="R14" s="9"/>
      <c r="S14" s="10"/>
      <c r="T14" s="10"/>
    </row>
    <row r="15" spans="1:20" s="4" customFormat="1" ht="9" customHeight="1">
      <c r="A15" s="51" t="s">
        <v>14</v>
      </c>
      <c r="B15" s="10">
        <v>58689</v>
      </c>
      <c r="C15" s="10">
        <v>219</v>
      </c>
      <c r="D15" s="10">
        <v>4816</v>
      </c>
      <c r="E15" s="10">
        <v>1035</v>
      </c>
      <c r="F15" s="10">
        <v>11726</v>
      </c>
      <c r="G15" s="10">
        <v>15833</v>
      </c>
      <c r="H15" s="10">
        <f>SUM(B15:G15)</f>
        <v>92318</v>
      </c>
      <c r="I15" s="10">
        <v>40518</v>
      </c>
      <c r="J15" s="10">
        <f aca="true" t="shared" si="0" ref="J15:J23">SUM(H15:I15)</f>
        <v>132836</v>
      </c>
      <c r="K15" s="15"/>
      <c r="N15" s="9"/>
      <c r="O15" s="9"/>
      <c r="P15" s="10"/>
      <c r="Q15" s="10"/>
      <c r="R15" s="9"/>
      <c r="S15" s="1"/>
      <c r="T15" s="10"/>
    </row>
    <row r="16" spans="1:20" s="4" customFormat="1" ht="9" customHeight="1">
      <c r="A16" s="51" t="s">
        <v>15</v>
      </c>
      <c r="B16" s="10">
        <v>104340</v>
      </c>
      <c r="C16" s="15">
        <v>0</v>
      </c>
      <c r="D16" s="10">
        <v>1068</v>
      </c>
      <c r="E16" s="10">
        <v>113277</v>
      </c>
      <c r="F16" s="10">
        <v>8789</v>
      </c>
      <c r="G16" s="10">
        <v>27059</v>
      </c>
      <c r="H16" s="10">
        <f>SUM(B16:G16)</f>
        <v>254533</v>
      </c>
      <c r="I16" s="10">
        <v>54587</v>
      </c>
      <c r="J16" s="10">
        <f t="shared" si="0"/>
        <v>309120</v>
      </c>
      <c r="K16" s="15"/>
      <c r="N16" s="9"/>
      <c r="O16" s="9"/>
      <c r="P16" s="10"/>
      <c r="Q16" s="10"/>
      <c r="R16" s="9"/>
      <c r="S16" s="1"/>
      <c r="T16" s="10"/>
    </row>
    <row r="17" spans="1:20" s="4" customFormat="1" ht="9" customHeight="1">
      <c r="A17" s="51" t="s">
        <v>66</v>
      </c>
      <c r="B17" s="10">
        <v>13692</v>
      </c>
      <c r="C17" s="15">
        <v>0</v>
      </c>
      <c r="D17" s="10">
        <v>317</v>
      </c>
      <c r="E17" s="10">
        <v>6522</v>
      </c>
      <c r="F17" s="10">
        <v>4442</v>
      </c>
      <c r="G17" s="10">
        <v>7254</v>
      </c>
      <c r="H17" s="10">
        <f>SUM(B17:G17)</f>
        <v>32227</v>
      </c>
      <c r="I17" s="10">
        <v>106879</v>
      </c>
      <c r="J17" s="10">
        <f t="shared" si="0"/>
        <v>139106</v>
      </c>
      <c r="K17" s="15"/>
      <c r="O17" s="9"/>
      <c r="P17" s="9"/>
      <c r="Q17" s="10"/>
      <c r="R17" s="9"/>
      <c r="S17" s="1"/>
      <c r="T17" s="10"/>
    </row>
    <row r="18" spans="1:20" s="4" customFormat="1" ht="9" customHeight="1">
      <c r="A18" s="52" t="s">
        <v>67</v>
      </c>
      <c r="B18" s="12">
        <f aca="true" t="shared" si="1" ref="B18:J18">SUM(B14:B17)</f>
        <v>627534</v>
      </c>
      <c r="C18" s="12">
        <f t="shared" si="1"/>
        <v>219</v>
      </c>
      <c r="D18" s="12">
        <f t="shared" si="1"/>
        <v>39829</v>
      </c>
      <c r="E18" s="12">
        <f t="shared" si="1"/>
        <v>141279</v>
      </c>
      <c r="F18" s="12">
        <f t="shared" si="1"/>
        <v>81411</v>
      </c>
      <c r="G18" s="12">
        <f t="shared" si="1"/>
        <v>150006</v>
      </c>
      <c r="H18" s="12">
        <f t="shared" si="1"/>
        <v>1040278</v>
      </c>
      <c r="I18" s="12">
        <f t="shared" si="1"/>
        <v>402420</v>
      </c>
      <c r="J18" s="12">
        <f t="shared" si="1"/>
        <v>1442698</v>
      </c>
      <c r="K18" s="16"/>
      <c r="N18" s="9"/>
      <c r="O18" s="9"/>
      <c r="P18" s="10"/>
      <c r="Q18" s="10"/>
      <c r="R18" s="9"/>
      <c r="S18" s="10"/>
      <c r="T18" s="10"/>
    </row>
    <row r="19" spans="1:20" s="4" customFormat="1" ht="9" customHeight="1">
      <c r="A19" s="51" t="s">
        <v>16</v>
      </c>
      <c r="B19" s="10">
        <v>7350</v>
      </c>
      <c r="C19" s="10">
        <v>198</v>
      </c>
      <c r="D19" s="10">
        <v>1553</v>
      </c>
      <c r="E19" s="10">
        <v>912</v>
      </c>
      <c r="F19" s="10">
        <v>3103</v>
      </c>
      <c r="G19" s="10">
        <v>3061</v>
      </c>
      <c r="H19" s="10">
        <f>SUM(B19:G19)</f>
        <v>16177</v>
      </c>
      <c r="I19" s="10">
        <v>2250616</v>
      </c>
      <c r="J19" s="10">
        <f t="shared" si="0"/>
        <v>2266793</v>
      </c>
      <c r="K19" s="15"/>
      <c r="N19" s="9"/>
      <c r="O19" s="9"/>
      <c r="P19" s="10"/>
      <c r="Q19" s="10"/>
      <c r="R19" s="9"/>
      <c r="S19" s="10"/>
      <c r="T19" s="10"/>
    </row>
    <row r="20" spans="1:20" s="4" customFormat="1" ht="9" customHeight="1">
      <c r="A20" s="51" t="s">
        <v>68</v>
      </c>
      <c r="B20" s="10">
        <v>41642</v>
      </c>
      <c r="C20" s="15">
        <v>0</v>
      </c>
      <c r="D20" s="10">
        <v>12513</v>
      </c>
      <c r="E20" s="10">
        <v>34257</v>
      </c>
      <c r="F20" s="10">
        <v>328117</v>
      </c>
      <c r="G20" s="10">
        <v>108420</v>
      </c>
      <c r="H20" s="10">
        <f>SUM(B20:G20)</f>
        <v>524949</v>
      </c>
      <c r="I20" s="10">
        <v>314741</v>
      </c>
      <c r="J20" s="10">
        <f t="shared" si="0"/>
        <v>839690</v>
      </c>
      <c r="K20" s="15"/>
      <c r="N20" s="9"/>
      <c r="O20" s="9"/>
      <c r="P20" s="10"/>
      <c r="Q20" s="10"/>
      <c r="R20" s="9"/>
      <c r="S20" s="10"/>
      <c r="T20" s="10"/>
    </row>
    <row r="21" spans="1:20" s="4" customFormat="1" ht="9" customHeight="1">
      <c r="A21" s="53" t="s">
        <v>17</v>
      </c>
      <c r="B21" s="10">
        <v>56308</v>
      </c>
      <c r="C21" s="15">
        <v>0</v>
      </c>
      <c r="D21" s="10">
        <v>157</v>
      </c>
      <c r="E21" s="10">
        <v>6215</v>
      </c>
      <c r="F21" s="10">
        <v>1957</v>
      </c>
      <c r="G21" s="10">
        <v>8683</v>
      </c>
      <c r="H21" s="10">
        <f>SUM(B21:G21)</f>
        <v>73320</v>
      </c>
      <c r="I21" s="10">
        <v>485242</v>
      </c>
      <c r="J21" s="10">
        <f t="shared" si="0"/>
        <v>558562</v>
      </c>
      <c r="K21" s="15"/>
      <c r="N21" s="9"/>
      <c r="O21" s="9"/>
      <c r="P21" s="10"/>
      <c r="Q21" s="10"/>
      <c r="R21" s="9"/>
      <c r="S21" s="10"/>
      <c r="T21" s="7"/>
    </row>
    <row r="22" spans="1:19" s="4" customFormat="1" ht="9" customHeight="1">
      <c r="A22" s="51" t="s">
        <v>18</v>
      </c>
      <c r="B22" s="10">
        <v>518636</v>
      </c>
      <c r="C22" s="10">
        <v>637</v>
      </c>
      <c r="D22" s="10">
        <v>4241</v>
      </c>
      <c r="E22" s="10">
        <v>237642</v>
      </c>
      <c r="F22" s="10">
        <v>195</v>
      </c>
      <c r="G22" s="10">
        <v>8452</v>
      </c>
      <c r="H22" s="10">
        <f>SUM(B22:G22)</f>
        <v>769803</v>
      </c>
      <c r="I22" s="10">
        <v>47602</v>
      </c>
      <c r="J22" s="10">
        <f t="shared" si="0"/>
        <v>817405</v>
      </c>
      <c r="K22" s="15"/>
      <c r="N22" s="9"/>
      <c r="O22" s="9"/>
      <c r="P22" s="10"/>
      <c r="Q22" s="10"/>
      <c r="S22" s="10"/>
    </row>
    <row r="23" spans="1:19" s="4" customFormat="1" ht="9" customHeight="1">
      <c r="A23" s="51" t="s">
        <v>19</v>
      </c>
      <c r="B23" s="10">
        <v>33731</v>
      </c>
      <c r="C23" s="15">
        <v>0</v>
      </c>
      <c r="D23" s="10">
        <v>934</v>
      </c>
      <c r="E23" s="10">
        <v>11189</v>
      </c>
      <c r="F23" s="10">
        <v>16575</v>
      </c>
      <c r="G23" s="10">
        <v>20187</v>
      </c>
      <c r="H23" s="10">
        <f>SUM(B23:G23)</f>
        <v>82616</v>
      </c>
      <c r="I23" s="10">
        <v>1236417</v>
      </c>
      <c r="J23" s="10">
        <f t="shared" si="0"/>
        <v>1319033</v>
      </c>
      <c r="K23" s="15"/>
      <c r="N23" s="9"/>
      <c r="O23" s="9"/>
      <c r="P23" s="10"/>
      <c r="Q23" s="10"/>
      <c r="S23" s="10"/>
    </row>
    <row r="24" spans="1:19" s="4" customFormat="1" ht="9" customHeight="1">
      <c r="A24" s="52" t="s">
        <v>20</v>
      </c>
      <c r="B24" s="12">
        <f aca="true" t="shared" si="2" ref="B24:I24">SUM(B19:B23)</f>
        <v>657667</v>
      </c>
      <c r="C24" s="12">
        <f t="shared" si="2"/>
        <v>835</v>
      </c>
      <c r="D24" s="12">
        <f t="shared" si="2"/>
        <v>19398</v>
      </c>
      <c r="E24" s="12">
        <f t="shared" si="2"/>
        <v>290215</v>
      </c>
      <c r="F24" s="12">
        <f t="shared" si="2"/>
        <v>349947</v>
      </c>
      <c r="G24" s="12">
        <f t="shared" si="2"/>
        <v>148803</v>
      </c>
      <c r="H24" s="12">
        <f t="shared" si="2"/>
        <v>1466865</v>
      </c>
      <c r="I24" s="12">
        <f t="shared" si="2"/>
        <v>4334618</v>
      </c>
      <c r="J24" s="12">
        <f>SUM(J19:J23)</f>
        <v>5801483</v>
      </c>
      <c r="K24" s="16"/>
      <c r="N24" s="9"/>
      <c r="O24" s="9"/>
      <c r="P24" s="10"/>
      <c r="Q24" s="10"/>
      <c r="R24" s="9"/>
      <c r="S24" s="10"/>
    </row>
    <row r="25" spans="1:19" s="31" customFormat="1" ht="9" customHeight="1">
      <c r="A25" s="52" t="s">
        <v>21</v>
      </c>
      <c r="B25" s="12">
        <f aca="true" t="shared" si="3" ref="B25:J25">+B18+B24</f>
        <v>1285201</v>
      </c>
      <c r="C25" s="12">
        <f t="shared" si="3"/>
        <v>1054</v>
      </c>
      <c r="D25" s="12">
        <f t="shared" si="3"/>
        <v>59227</v>
      </c>
      <c r="E25" s="12">
        <f t="shared" si="3"/>
        <v>431494</v>
      </c>
      <c r="F25" s="12">
        <f t="shared" si="3"/>
        <v>431358</v>
      </c>
      <c r="G25" s="12">
        <f t="shared" si="3"/>
        <v>298809</v>
      </c>
      <c r="H25" s="12">
        <f t="shared" si="3"/>
        <v>2507143</v>
      </c>
      <c r="I25" s="12">
        <f t="shared" si="3"/>
        <v>4737038</v>
      </c>
      <c r="J25" s="12">
        <f t="shared" si="3"/>
        <v>7244181</v>
      </c>
      <c r="K25" s="16"/>
      <c r="N25" s="32"/>
      <c r="O25" s="32"/>
      <c r="P25" s="10"/>
      <c r="Q25" s="10"/>
      <c r="S25" s="10"/>
    </row>
    <row r="26" spans="1:19" s="4" customFormat="1" ht="9" customHeight="1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17"/>
      <c r="N26" s="9"/>
      <c r="O26" s="9"/>
      <c r="P26" s="10"/>
      <c r="R26" s="9"/>
      <c r="S26" s="10"/>
    </row>
    <row r="27" spans="1:19" s="4" customFormat="1" ht="11.25" customHeight="1">
      <c r="A27" s="67" t="s">
        <v>22</v>
      </c>
      <c r="B27" s="67"/>
      <c r="C27" s="67"/>
      <c r="D27" s="67"/>
      <c r="E27" s="67"/>
      <c r="F27" s="67"/>
      <c r="G27" s="67"/>
      <c r="H27" s="67"/>
      <c r="I27" s="67"/>
      <c r="J27" s="67"/>
      <c r="K27" s="30"/>
      <c r="N27" s="9"/>
      <c r="O27" s="9"/>
      <c r="P27" s="10"/>
      <c r="Q27" s="9"/>
      <c r="R27" s="9"/>
      <c r="S27" s="10"/>
    </row>
    <row r="28" spans="1:19" s="4" customFormat="1" ht="9" customHeight="1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N28" s="9"/>
      <c r="O28" s="9"/>
      <c r="P28" s="10"/>
      <c r="Q28" s="9"/>
      <c r="R28" s="9"/>
      <c r="S28" s="10"/>
    </row>
    <row r="29" spans="1:16" s="4" customFormat="1" ht="9" customHeight="1">
      <c r="A29" s="56" t="s">
        <v>23</v>
      </c>
      <c r="B29" s="10">
        <v>56661</v>
      </c>
      <c r="C29" s="15">
        <v>0</v>
      </c>
      <c r="D29" s="10">
        <v>1747</v>
      </c>
      <c r="E29" s="10">
        <v>24498</v>
      </c>
      <c r="F29" s="10">
        <v>14912</v>
      </c>
      <c r="G29" s="10">
        <v>14299</v>
      </c>
      <c r="H29" s="10">
        <f>SUM(B29:G29)</f>
        <v>112117</v>
      </c>
      <c r="I29" s="10">
        <v>159222</v>
      </c>
      <c r="J29" s="10">
        <f>+H29+I29</f>
        <v>271339</v>
      </c>
      <c r="K29" s="15"/>
      <c r="N29" s="9"/>
      <c r="O29" s="9"/>
      <c r="P29" s="10"/>
    </row>
    <row r="30" spans="1:19" s="4" customFormat="1" ht="9" customHeight="1">
      <c r="A30" s="56" t="s">
        <v>24</v>
      </c>
      <c r="B30" s="10">
        <v>2693</v>
      </c>
      <c r="C30" s="15">
        <v>0</v>
      </c>
      <c r="D30" s="10">
        <v>881</v>
      </c>
      <c r="E30" s="10">
        <v>53</v>
      </c>
      <c r="F30" s="10">
        <v>435</v>
      </c>
      <c r="G30" s="10">
        <v>816</v>
      </c>
      <c r="H30" s="10">
        <f aca="true" t="shared" si="4" ref="H30:H50">SUM(B30:G30)</f>
        <v>4878</v>
      </c>
      <c r="I30" s="10">
        <v>11930</v>
      </c>
      <c r="J30" s="10">
        <f aca="true" t="shared" si="5" ref="J30:J50">+H30+I30</f>
        <v>16808</v>
      </c>
      <c r="K30" s="15"/>
      <c r="M30" s="10"/>
      <c r="N30" s="10"/>
      <c r="O30" s="10"/>
      <c r="P30" s="10"/>
      <c r="Q30" s="1"/>
      <c r="R30" s="1"/>
      <c r="S30" s="1"/>
    </row>
    <row r="31" spans="1:19" s="4" customFormat="1" ht="9" customHeight="1">
      <c r="A31" s="56" t="s">
        <v>25</v>
      </c>
      <c r="B31" s="10">
        <v>511969</v>
      </c>
      <c r="C31" s="10">
        <v>637</v>
      </c>
      <c r="D31" s="10">
        <v>5297</v>
      </c>
      <c r="E31" s="10">
        <v>218050</v>
      </c>
      <c r="F31" s="10">
        <v>6084</v>
      </c>
      <c r="G31" s="10">
        <v>17736</v>
      </c>
      <c r="H31" s="10">
        <f t="shared" si="4"/>
        <v>759773</v>
      </c>
      <c r="I31" s="10">
        <v>432692</v>
      </c>
      <c r="J31" s="10">
        <f t="shared" si="5"/>
        <v>1192465</v>
      </c>
      <c r="K31" s="15"/>
      <c r="M31" s="10"/>
      <c r="N31" s="10"/>
      <c r="O31" s="10"/>
      <c r="P31" s="10"/>
      <c r="Q31" s="1"/>
      <c r="R31" s="1"/>
      <c r="S31" s="1"/>
    </row>
    <row r="32" spans="1:19" s="4" customFormat="1" ht="9" customHeight="1">
      <c r="A32" s="56" t="s">
        <v>26</v>
      </c>
      <c r="B32" s="10">
        <f aca="true" t="shared" si="6" ref="B32:G32">+B33+B34</f>
        <v>336690</v>
      </c>
      <c r="C32" s="10">
        <f t="shared" si="6"/>
        <v>219</v>
      </c>
      <c r="D32" s="10">
        <f t="shared" si="6"/>
        <v>32211</v>
      </c>
      <c r="E32" s="10">
        <f t="shared" si="6"/>
        <v>10026</v>
      </c>
      <c r="F32" s="10">
        <f t="shared" si="6"/>
        <v>69347</v>
      </c>
      <c r="G32" s="10">
        <f t="shared" si="6"/>
        <v>118439</v>
      </c>
      <c r="H32" s="10">
        <f t="shared" si="4"/>
        <v>566932</v>
      </c>
      <c r="I32" s="10">
        <v>311751</v>
      </c>
      <c r="J32" s="10">
        <f t="shared" si="5"/>
        <v>878683</v>
      </c>
      <c r="K32" s="15"/>
      <c r="M32" s="10"/>
      <c r="N32" s="10"/>
      <c r="O32" s="10"/>
      <c r="P32" s="10"/>
      <c r="Q32" s="1"/>
      <c r="R32" s="1"/>
      <c r="S32" s="1"/>
    </row>
    <row r="33" spans="1:19" s="33" customFormat="1" ht="9" customHeight="1">
      <c r="A33" s="57" t="s">
        <v>27</v>
      </c>
      <c r="B33" s="13">
        <v>190320</v>
      </c>
      <c r="C33" s="15">
        <v>0</v>
      </c>
      <c r="D33" s="15">
        <v>102</v>
      </c>
      <c r="E33" s="13">
        <v>9473</v>
      </c>
      <c r="F33" s="13">
        <v>57552</v>
      </c>
      <c r="G33" s="13">
        <v>70562</v>
      </c>
      <c r="H33" s="13">
        <f t="shared" si="4"/>
        <v>328009</v>
      </c>
      <c r="I33" s="13">
        <v>159954</v>
      </c>
      <c r="J33" s="13">
        <f t="shared" si="5"/>
        <v>487963</v>
      </c>
      <c r="K33" s="23"/>
      <c r="M33" s="13"/>
      <c r="N33" s="13"/>
      <c r="O33" s="10"/>
      <c r="P33" s="10"/>
      <c r="Q33" s="14"/>
      <c r="R33" s="14"/>
      <c r="S33" s="14"/>
    </row>
    <row r="34" spans="1:19" s="33" customFormat="1" ht="9" customHeight="1">
      <c r="A34" s="57" t="s">
        <v>28</v>
      </c>
      <c r="B34" s="13">
        <v>146370</v>
      </c>
      <c r="C34" s="13">
        <v>219</v>
      </c>
      <c r="D34" s="13">
        <v>32109</v>
      </c>
      <c r="E34" s="13">
        <v>553</v>
      </c>
      <c r="F34" s="13">
        <v>11795</v>
      </c>
      <c r="G34" s="13">
        <v>47877</v>
      </c>
      <c r="H34" s="13">
        <f t="shared" si="4"/>
        <v>238923</v>
      </c>
      <c r="I34" s="13">
        <v>151797</v>
      </c>
      <c r="J34" s="13">
        <f t="shared" si="5"/>
        <v>390720</v>
      </c>
      <c r="K34" s="23"/>
      <c r="M34" s="13"/>
      <c r="N34" s="13"/>
      <c r="O34" s="10"/>
      <c r="P34" s="10"/>
      <c r="Q34" s="14"/>
      <c r="R34" s="14"/>
      <c r="S34" s="14"/>
    </row>
    <row r="35" spans="1:19" s="4" customFormat="1" ht="9" customHeight="1">
      <c r="A35" s="56" t="s">
        <v>29</v>
      </c>
      <c r="B35" s="10">
        <v>102458</v>
      </c>
      <c r="C35" s="15">
        <v>0</v>
      </c>
      <c r="D35" s="10">
        <v>130</v>
      </c>
      <c r="E35" s="15">
        <v>0</v>
      </c>
      <c r="F35" s="10">
        <v>2405</v>
      </c>
      <c r="G35" s="10">
        <v>2123</v>
      </c>
      <c r="H35" s="10">
        <f t="shared" si="4"/>
        <v>107116</v>
      </c>
      <c r="I35" s="10">
        <v>226014</v>
      </c>
      <c r="J35" s="10">
        <f t="shared" si="5"/>
        <v>333130</v>
      </c>
      <c r="K35" s="15"/>
      <c r="M35" s="10"/>
      <c r="N35" s="10"/>
      <c r="O35" s="10"/>
      <c r="P35" s="10"/>
      <c r="Q35" s="1"/>
      <c r="R35" s="1"/>
      <c r="S35" s="1"/>
    </row>
    <row r="36" spans="1:19" s="4" customFormat="1" ht="9" customHeight="1">
      <c r="A36" s="58" t="s">
        <v>30</v>
      </c>
      <c r="B36" s="10">
        <v>55109</v>
      </c>
      <c r="C36" s="15">
        <v>0</v>
      </c>
      <c r="D36" s="10">
        <v>3365</v>
      </c>
      <c r="E36" s="10">
        <v>11515</v>
      </c>
      <c r="F36" s="10">
        <v>3308</v>
      </c>
      <c r="G36" s="10">
        <v>298</v>
      </c>
      <c r="H36" s="10">
        <f t="shared" si="4"/>
        <v>73595</v>
      </c>
      <c r="I36" s="10">
        <v>85685</v>
      </c>
      <c r="J36" s="10">
        <f t="shared" si="5"/>
        <v>159280</v>
      </c>
      <c r="K36" s="15"/>
      <c r="M36" s="10"/>
      <c r="N36" s="10"/>
      <c r="O36" s="10"/>
      <c r="P36" s="10"/>
      <c r="Q36" s="1"/>
      <c r="R36" s="1"/>
      <c r="S36" s="1"/>
    </row>
    <row r="37" spans="1:19" s="4" customFormat="1" ht="9" customHeight="1">
      <c r="A37" s="56" t="s">
        <v>31</v>
      </c>
      <c r="B37" s="10">
        <v>11482</v>
      </c>
      <c r="C37" s="15">
        <v>0</v>
      </c>
      <c r="D37" s="15">
        <v>0</v>
      </c>
      <c r="E37" s="10">
        <v>5108</v>
      </c>
      <c r="F37" s="10">
        <v>7225</v>
      </c>
      <c r="G37" s="10">
        <v>9087</v>
      </c>
      <c r="H37" s="10">
        <f t="shared" si="4"/>
        <v>32902</v>
      </c>
      <c r="I37" s="10">
        <v>42214</v>
      </c>
      <c r="J37" s="10">
        <f t="shared" si="5"/>
        <v>75116</v>
      </c>
      <c r="K37" s="15"/>
      <c r="M37" s="10"/>
      <c r="N37" s="10"/>
      <c r="O37" s="10"/>
      <c r="P37" s="10"/>
      <c r="Q37" s="1"/>
      <c r="R37" s="1"/>
      <c r="S37" s="1"/>
    </row>
    <row r="38" spans="1:19" s="4" customFormat="1" ht="9" customHeight="1">
      <c r="A38" s="56" t="s">
        <v>32</v>
      </c>
      <c r="B38" s="10">
        <v>14420</v>
      </c>
      <c r="C38" s="15">
        <v>0</v>
      </c>
      <c r="D38" s="10">
        <v>1228</v>
      </c>
      <c r="E38" s="10">
        <v>8100</v>
      </c>
      <c r="F38" s="10">
        <v>3292</v>
      </c>
      <c r="G38" s="10">
        <v>240</v>
      </c>
      <c r="H38" s="10">
        <f t="shared" si="4"/>
        <v>27280</v>
      </c>
      <c r="I38" s="10">
        <v>321733</v>
      </c>
      <c r="J38" s="10">
        <f t="shared" si="5"/>
        <v>349013</v>
      </c>
      <c r="K38" s="15"/>
      <c r="M38" s="10"/>
      <c r="N38" s="10"/>
      <c r="O38" s="10"/>
      <c r="P38" s="10"/>
      <c r="Q38" s="1"/>
      <c r="R38" s="1"/>
      <c r="S38" s="1"/>
    </row>
    <row r="39" spans="1:19" s="4" customFormat="1" ht="9" customHeight="1">
      <c r="A39" s="56" t="s">
        <v>33</v>
      </c>
      <c r="B39" s="10">
        <v>31570</v>
      </c>
      <c r="C39" s="10">
        <v>93</v>
      </c>
      <c r="D39" s="10">
        <v>1141</v>
      </c>
      <c r="E39" s="10">
        <v>36009</v>
      </c>
      <c r="F39" s="10">
        <v>63062</v>
      </c>
      <c r="G39" s="10">
        <v>48397</v>
      </c>
      <c r="H39" s="10">
        <f t="shared" si="4"/>
        <v>180272</v>
      </c>
      <c r="I39" s="10">
        <v>924334</v>
      </c>
      <c r="J39" s="10">
        <f t="shared" si="5"/>
        <v>1104606</v>
      </c>
      <c r="K39" s="15"/>
      <c r="M39" s="10"/>
      <c r="N39" s="10"/>
      <c r="O39" s="10"/>
      <c r="P39" s="10"/>
      <c r="Q39" s="1"/>
      <c r="R39" s="1"/>
      <c r="S39" s="1"/>
    </row>
    <row r="40" spans="1:19" s="4" customFormat="1" ht="9" customHeight="1">
      <c r="A40" s="56" t="s">
        <v>34</v>
      </c>
      <c r="B40" s="10">
        <v>4038</v>
      </c>
      <c r="C40" s="10">
        <v>101</v>
      </c>
      <c r="D40" s="10">
        <v>1505</v>
      </c>
      <c r="E40" s="10">
        <v>400</v>
      </c>
      <c r="F40" s="10">
        <v>6575</v>
      </c>
      <c r="G40" s="10">
        <v>1619</v>
      </c>
      <c r="H40" s="10">
        <f t="shared" si="4"/>
        <v>14238</v>
      </c>
      <c r="I40" s="10">
        <v>316350</v>
      </c>
      <c r="J40" s="10">
        <f t="shared" si="5"/>
        <v>330588</v>
      </c>
      <c r="K40" s="15"/>
      <c r="M40" s="10"/>
      <c r="N40" s="10"/>
      <c r="O40" s="10"/>
      <c r="P40" s="10"/>
      <c r="Q40" s="1"/>
      <c r="R40" s="1"/>
      <c r="S40" s="1"/>
    </row>
    <row r="41" spans="1:19" s="4" customFormat="1" ht="9" customHeight="1">
      <c r="A41" s="56" t="s">
        <v>35</v>
      </c>
      <c r="B41" s="10">
        <v>385</v>
      </c>
      <c r="C41" s="15">
        <v>0</v>
      </c>
      <c r="D41" s="10">
        <v>100</v>
      </c>
      <c r="E41" s="15">
        <v>0</v>
      </c>
      <c r="F41" s="10">
        <v>20</v>
      </c>
      <c r="G41" s="15">
        <v>0</v>
      </c>
      <c r="H41" s="10">
        <f t="shared" si="4"/>
        <v>505</v>
      </c>
      <c r="I41" s="10">
        <v>160064</v>
      </c>
      <c r="J41" s="10">
        <f t="shared" si="5"/>
        <v>160569</v>
      </c>
      <c r="K41" s="15"/>
      <c r="M41" s="10"/>
      <c r="N41" s="10"/>
      <c r="O41" s="10"/>
      <c r="P41" s="10"/>
      <c r="Q41" s="1"/>
      <c r="R41" s="1"/>
      <c r="S41" s="1"/>
    </row>
    <row r="42" spans="1:19" s="4" customFormat="1" ht="9" customHeight="1">
      <c r="A42" s="56" t="s">
        <v>36</v>
      </c>
      <c r="B42" s="10">
        <v>12874</v>
      </c>
      <c r="C42" s="15">
        <v>0</v>
      </c>
      <c r="D42" s="10">
        <v>6998</v>
      </c>
      <c r="E42" s="10">
        <v>328</v>
      </c>
      <c r="F42" s="10">
        <v>54310</v>
      </c>
      <c r="G42" s="10">
        <v>3101</v>
      </c>
      <c r="H42" s="10">
        <f t="shared" si="4"/>
        <v>77611</v>
      </c>
      <c r="I42" s="10">
        <v>751588</v>
      </c>
      <c r="J42" s="10">
        <f t="shared" si="5"/>
        <v>829199</v>
      </c>
      <c r="K42" s="15"/>
      <c r="M42" s="10"/>
      <c r="N42" s="10"/>
      <c r="O42" s="10"/>
      <c r="P42" s="10"/>
      <c r="Q42" s="1"/>
      <c r="R42" s="1"/>
      <c r="S42" s="1"/>
    </row>
    <row r="43" spans="1:19" s="4" customFormat="1" ht="9" customHeight="1">
      <c r="A43" s="56" t="s">
        <v>37</v>
      </c>
      <c r="B43" s="10">
        <v>6318</v>
      </c>
      <c r="C43" s="15">
        <v>0</v>
      </c>
      <c r="D43" s="10">
        <v>29</v>
      </c>
      <c r="E43" s="10">
        <v>565</v>
      </c>
      <c r="F43" s="10">
        <v>1060</v>
      </c>
      <c r="G43" s="10">
        <v>532</v>
      </c>
      <c r="H43" s="10">
        <f t="shared" si="4"/>
        <v>8504</v>
      </c>
      <c r="I43" s="10">
        <v>124974</v>
      </c>
      <c r="J43" s="10">
        <f t="shared" si="5"/>
        <v>133478</v>
      </c>
      <c r="K43" s="15"/>
      <c r="M43" s="10"/>
      <c r="N43" s="10"/>
      <c r="O43" s="10"/>
      <c r="P43" s="10"/>
      <c r="Q43" s="1"/>
      <c r="R43" s="1"/>
      <c r="S43" s="1"/>
    </row>
    <row r="44" spans="1:19" s="4" customFormat="1" ht="9" customHeight="1">
      <c r="A44" s="56" t="s">
        <v>38</v>
      </c>
      <c r="B44" s="10">
        <v>2192</v>
      </c>
      <c r="C44" s="15">
        <v>0</v>
      </c>
      <c r="D44" s="15">
        <v>0</v>
      </c>
      <c r="E44" s="10">
        <v>200</v>
      </c>
      <c r="F44" s="10">
        <v>200</v>
      </c>
      <c r="G44" s="10">
        <v>700</v>
      </c>
      <c r="H44" s="10">
        <f t="shared" si="4"/>
        <v>3292</v>
      </c>
      <c r="I44" s="10">
        <v>122182</v>
      </c>
      <c r="J44" s="10">
        <f t="shared" si="5"/>
        <v>125474</v>
      </c>
      <c r="K44" s="15"/>
      <c r="M44" s="10"/>
      <c r="N44" s="10"/>
      <c r="O44" s="10"/>
      <c r="P44" s="10"/>
      <c r="Q44" s="1"/>
      <c r="R44" s="1"/>
      <c r="S44" s="1"/>
    </row>
    <row r="45" spans="1:19" s="4" customFormat="1" ht="9" customHeight="1">
      <c r="A45" s="56" t="s">
        <v>39</v>
      </c>
      <c r="B45" s="10">
        <v>41758</v>
      </c>
      <c r="C45" s="15">
        <v>0</v>
      </c>
      <c r="D45" s="10">
        <v>1209</v>
      </c>
      <c r="E45" s="10">
        <v>15565</v>
      </c>
      <c r="F45" s="10">
        <v>73645</v>
      </c>
      <c r="G45" s="10">
        <v>32806</v>
      </c>
      <c r="H45" s="10">
        <f t="shared" si="4"/>
        <v>164983</v>
      </c>
      <c r="I45" s="10">
        <v>375383</v>
      </c>
      <c r="J45" s="10">
        <f t="shared" si="5"/>
        <v>540366</v>
      </c>
      <c r="K45" s="15"/>
      <c r="M45" s="10"/>
      <c r="N45" s="10"/>
      <c r="O45" s="10"/>
      <c r="P45" s="10"/>
      <c r="Q45" s="1"/>
      <c r="R45" s="1"/>
      <c r="S45" s="1"/>
    </row>
    <row r="46" spans="1:19" s="4" customFormat="1" ht="9" customHeight="1">
      <c r="A46" s="56" t="s">
        <v>40</v>
      </c>
      <c r="B46" s="10">
        <v>3282</v>
      </c>
      <c r="C46" s="15">
        <v>0</v>
      </c>
      <c r="D46" s="15">
        <v>0</v>
      </c>
      <c r="E46" s="10">
        <v>1780</v>
      </c>
      <c r="F46" s="15">
        <v>0</v>
      </c>
      <c r="G46" s="15">
        <v>0</v>
      </c>
      <c r="H46" s="10">
        <f t="shared" si="4"/>
        <v>5062</v>
      </c>
      <c r="I46" s="10">
        <v>72389</v>
      </c>
      <c r="J46" s="10">
        <f t="shared" si="5"/>
        <v>77451</v>
      </c>
      <c r="K46" s="15"/>
      <c r="M46" s="10"/>
      <c r="N46" s="10"/>
      <c r="O46" s="10"/>
      <c r="P46" s="10"/>
      <c r="Q46" s="1"/>
      <c r="R46" s="1"/>
      <c r="S46" s="1"/>
    </row>
    <row r="47" spans="1:19" s="4" customFormat="1" ht="9" customHeight="1">
      <c r="A47" s="56" t="s">
        <v>41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0">
        <v>1310</v>
      </c>
      <c r="H47" s="10">
        <f t="shared" si="4"/>
        <v>1310</v>
      </c>
      <c r="I47" s="10">
        <v>2334</v>
      </c>
      <c r="J47" s="10">
        <f t="shared" si="5"/>
        <v>3644</v>
      </c>
      <c r="K47" s="15"/>
      <c r="M47" s="10"/>
      <c r="N47" s="10"/>
      <c r="O47" s="10"/>
      <c r="P47" s="10"/>
      <c r="Q47" s="1"/>
      <c r="R47" s="1"/>
      <c r="S47" s="1"/>
    </row>
    <row r="48" spans="1:19" s="4" customFormat="1" ht="9" customHeight="1">
      <c r="A48" s="56" t="s">
        <v>42</v>
      </c>
      <c r="B48" s="10">
        <v>88516</v>
      </c>
      <c r="C48" s="15">
        <v>0</v>
      </c>
      <c r="D48" s="10">
        <v>3207</v>
      </c>
      <c r="E48" s="10">
        <v>96992</v>
      </c>
      <c r="F48" s="10">
        <v>112978</v>
      </c>
      <c r="G48" s="10">
        <v>41441</v>
      </c>
      <c r="H48" s="10">
        <f t="shared" si="4"/>
        <v>343134</v>
      </c>
      <c r="I48" s="10">
        <v>176364</v>
      </c>
      <c r="J48" s="10">
        <f t="shared" si="5"/>
        <v>519498</v>
      </c>
      <c r="K48" s="15"/>
      <c r="M48" s="10"/>
      <c r="N48" s="10"/>
      <c r="O48" s="10"/>
      <c r="P48" s="10"/>
      <c r="Q48" s="1"/>
      <c r="R48" s="1"/>
      <c r="S48" s="1"/>
    </row>
    <row r="49" spans="1:19" s="4" customFormat="1" ht="9" customHeight="1">
      <c r="A49" s="56" t="s">
        <v>43</v>
      </c>
      <c r="B49" s="10">
        <v>1286</v>
      </c>
      <c r="C49" s="10">
        <v>4</v>
      </c>
      <c r="D49" s="10">
        <v>179</v>
      </c>
      <c r="E49" s="10">
        <v>205</v>
      </c>
      <c r="F49" s="10">
        <v>11244</v>
      </c>
      <c r="G49" s="10">
        <v>1265</v>
      </c>
      <c r="H49" s="10">
        <f t="shared" si="4"/>
        <v>14183</v>
      </c>
      <c r="I49" s="10">
        <v>32108</v>
      </c>
      <c r="J49" s="10">
        <f t="shared" si="5"/>
        <v>46291</v>
      </c>
      <c r="K49" s="15"/>
      <c r="M49" s="10"/>
      <c r="N49" s="10"/>
      <c r="O49" s="10"/>
      <c r="P49" s="10"/>
      <c r="Q49" s="1"/>
      <c r="R49" s="1"/>
      <c r="S49" s="1"/>
    </row>
    <row r="50" spans="1:19" s="4" customFormat="1" ht="9" customHeight="1">
      <c r="A50" s="56" t="s">
        <v>44</v>
      </c>
      <c r="B50" s="10">
        <v>1500</v>
      </c>
      <c r="C50" s="15">
        <v>0</v>
      </c>
      <c r="D50" s="15">
        <v>0</v>
      </c>
      <c r="E50" s="10">
        <v>2100</v>
      </c>
      <c r="F50" s="10">
        <v>1256</v>
      </c>
      <c r="G50" s="10">
        <v>4600</v>
      </c>
      <c r="H50" s="10">
        <f t="shared" si="4"/>
        <v>9456</v>
      </c>
      <c r="I50" s="10">
        <v>87727</v>
      </c>
      <c r="J50" s="10">
        <f t="shared" si="5"/>
        <v>97183</v>
      </c>
      <c r="K50" s="15"/>
      <c r="M50" s="10"/>
      <c r="N50" s="10"/>
      <c r="O50" s="10"/>
      <c r="P50" s="10"/>
      <c r="Q50" s="1"/>
      <c r="R50" s="1"/>
      <c r="S50" s="1"/>
    </row>
    <row r="51" spans="1:19" s="31" customFormat="1" ht="9" customHeight="1">
      <c r="A51" s="59" t="s">
        <v>62</v>
      </c>
      <c r="B51" s="12">
        <f>SUM(B29:B50)-B32</f>
        <v>1285201</v>
      </c>
      <c r="C51" s="12">
        <f aca="true" t="shared" si="7" ref="C51:J51">SUM(C29:C50)-C32</f>
        <v>1054</v>
      </c>
      <c r="D51" s="12">
        <f t="shared" si="7"/>
        <v>59227</v>
      </c>
      <c r="E51" s="12">
        <f t="shared" si="7"/>
        <v>431494</v>
      </c>
      <c r="F51" s="12">
        <f t="shared" si="7"/>
        <v>431358</v>
      </c>
      <c r="G51" s="12">
        <f t="shared" si="7"/>
        <v>298809</v>
      </c>
      <c r="H51" s="12">
        <f t="shared" si="7"/>
        <v>2507143</v>
      </c>
      <c r="I51" s="12">
        <f t="shared" si="7"/>
        <v>4737038</v>
      </c>
      <c r="J51" s="12">
        <f t="shared" si="7"/>
        <v>7244181</v>
      </c>
      <c r="K51" s="25"/>
      <c r="M51" s="12"/>
      <c r="N51" s="12"/>
      <c r="O51" s="10"/>
      <c r="P51" s="10"/>
      <c r="Q51" s="11"/>
      <c r="R51" s="11"/>
      <c r="S51" s="11"/>
    </row>
    <row r="52" spans="1:19" ht="9" customHeight="1">
      <c r="A52" s="59" t="s">
        <v>48</v>
      </c>
      <c r="B52" s="12">
        <f>SUM(B29:B38)-B32</f>
        <v>1091482</v>
      </c>
      <c r="C52" s="12">
        <f aca="true" t="shared" si="8" ref="C52:J52">SUM(C29:C38)-C32</f>
        <v>856</v>
      </c>
      <c r="D52" s="12">
        <f t="shared" si="8"/>
        <v>44859</v>
      </c>
      <c r="E52" s="12">
        <f t="shared" si="8"/>
        <v>277350</v>
      </c>
      <c r="F52" s="12">
        <f t="shared" si="8"/>
        <v>107008</v>
      </c>
      <c r="G52" s="12">
        <f t="shared" si="8"/>
        <v>163038</v>
      </c>
      <c r="H52" s="12">
        <f t="shared" si="8"/>
        <v>1684593</v>
      </c>
      <c r="I52" s="12">
        <f t="shared" si="8"/>
        <v>1591241</v>
      </c>
      <c r="J52" s="12">
        <f t="shared" si="8"/>
        <v>3275834</v>
      </c>
      <c r="K52" s="25"/>
      <c r="M52" s="10"/>
      <c r="N52" s="10"/>
      <c r="O52" s="10"/>
      <c r="P52" s="10"/>
      <c r="Q52" s="1"/>
      <c r="R52" s="1"/>
      <c r="S52" s="1"/>
    </row>
    <row r="53" spans="1:19" ht="9" customHeight="1">
      <c r="A53" s="59" t="s">
        <v>49</v>
      </c>
      <c r="B53" s="12">
        <f>SUM(B39:B42)</f>
        <v>48867</v>
      </c>
      <c r="C53" s="12">
        <f aca="true" t="shared" si="9" ref="C53:J53">SUM(C39:C42)</f>
        <v>194</v>
      </c>
      <c r="D53" s="12">
        <f t="shared" si="9"/>
        <v>9744</v>
      </c>
      <c r="E53" s="12">
        <f t="shared" si="9"/>
        <v>36737</v>
      </c>
      <c r="F53" s="12">
        <f t="shared" si="9"/>
        <v>123967</v>
      </c>
      <c r="G53" s="12">
        <f t="shared" si="9"/>
        <v>53117</v>
      </c>
      <c r="H53" s="12">
        <f t="shared" si="9"/>
        <v>272626</v>
      </c>
      <c r="I53" s="12">
        <f t="shared" si="9"/>
        <v>2152336</v>
      </c>
      <c r="J53" s="12">
        <f t="shared" si="9"/>
        <v>2424962</v>
      </c>
      <c r="K53" s="25"/>
      <c r="M53" s="1"/>
      <c r="N53" s="1"/>
      <c r="O53" s="1"/>
      <c r="P53" s="1"/>
      <c r="Q53" s="1"/>
      <c r="R53" s="1"/>
      <c r="S53" s="1"/>
    </row>
    <row r="54" spans="1:19" ht="9" customHeight="1">
      <c r="A54" s="59" t="s">
        <v>46</v>
      </c>
      <c r="B54" s="12">
        <f>SUM(B43:B50)</f>
        <v>144852</v>
      </c>
      <c r="C54" s="12">
        <f aca="true" t="shared" si="10" ref="C54:J54">SUM(C43:C50)</f>
        <v>4</v>
      </c>
      <c r="D54" s="12">
        <f t="shared" si="10"/>
        <v>4624</v>
      </c>
      <c r="E54" s="12">
        <f t="shared" si="10"/>
        <v>117407</v>
      </c>
      <c r="F54" s="12">
        <f t="shared" si="10"/>
        <v>200383</v>
      </c>
      <c r="G54" s="12">
        <f t="shared" si="10"/>
        <v>82654</v>
      </c>
      <c r="H54" s="12">
        <f t="shared" si="10"/>
        <v>549924</v>
      </c>
      <c r="I54" s="12">
        <f t="shared" si="10"/>
        <v>993461</v>
      </c>
      <c r="J54" s="12">
        <f t="shared" si="10"/>
        <v>1543385</v>
      </c>
      <c r="K54" s="25"/>
      <c r="M54" s="1"/>
      <c r="N54" s="1"/>
      <c r="O54" s="1"/>
      <c r="P54" s="1"/>
      <c r="Q54" s="1"/>
      <c r="R54" s="1"/>
      <c r="S54" s="1"/>
    </row>
    <row r="55" spans="1:19" ht="9" customHeight="1">
      <c r="A55" s="27"/>
      <c r="B55" s="34"/>
      <c r="C55" s="34"/>
      <c r="D55" s="34"/>
      <c r="E55" s="34"/>
      <c r="F55" s="34"/>
      <c r="G55" s="34"/>
      <c r="H55" s="34"/>
      <c r="I55" s="34"/>
      <c r="J55" s="34"/>
      <c r="K55" s="25"/>
      <c r="M55" s="1"/>
      <c r="N55" s="1"/>
      <c r="O55" s="1"/>
      <c r="P55" s="1"/>
      <c r="Q55" s="1"/>
      <c r="R55" s="1"/>
      <c r="S55" s="1"/>
    </row>
    <row r="56" spans="1:19" ht="9" customHeight="1">
      <c r="A56" s="28"/>
      <c r="B56" s="16"/>
      <c r="C56" s="16"/>
      <c r="D56" s="16"/>
      <c r="E56" s="16"/>
      <c r="F56" s="16"/>
      <c r="G56" s="16"/>
      <c r="H56" s="16"/>
      <c r="I56" s="16"/>
      <c r="J56" s="16"/>
      <c r="K56" s="25"/>
      <c r="M56" s="1"/>
      <c r="N56" s="1"/>
      <c r="O56" s="1"/>
      <c r="P56" s="1"/>
      <c r="Q56" s="1"/>
      <c r="R56" s="1"/>
      <c r="S56" s="1"/>
    </row>
    <row r="57" spans="1:11" s="1" customFormat="1" ht="9">
      <c r="A57" s="1" t="s">
        <v>75</v>
      </c>
      <c r="K57" s="28"/>
    </row>
    <row r="58" spans="1:19" ht="9" customHeight="1">
      <c r="A58" s="1" t="s">
        <v>76</v>
      </c>
      <c r="K58" s="21"/>
      <c r="M58" s="1"/>
      <c r="N58" s="1"/>
      <c r="O58" s="1"/>
      <c r="P58" s="1"/>
      <c r="Q58" s="1"/>
      <c r="R58" s="1"/>
      <c r="S58" s="1"/>
    </row>
    <row r="59" spans="13:19" ht="9" customHeight="1">
      <c r="M59" s="1"/>
      <c r="N59" s="1"/>
      <c r="O59" s="1"/>
      <c r="P59" s="1"/>
      <c r="Q59" s="1"/>
      <c r="R59" s="1"/>
      <c r="S59" s="1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</sheetData>
  <mergeCells count="12">
    <mergeCell ref="B5:H5"/>
    <mergeCell ref="I5:I10"/>
    <mergeCell ref="H6:H10"/>
    <mergeCell ref="A12:J12"/>
    <mergeCell ref="J5:J10"/>
    <mergeCell ref="A27:J27"/>
    <mergeCell ref="B6:B10"/>
    <mergeCell ref="C6:C10"/>
    <mergeCell ref="D6:D10"/>
    <mergeCell ref="E6:E10"/>
    <mergeCell ref="F6:F10"/>
    <mergeCell ref="G6:G10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31">
      <selection activeCell="B61" sqref="B61"/>
    </sheetView>
  </sheetViews>
  <sheetFormatPr defaultColWidth="9.140625" defaultRowHeight="12.75"/>
  <cols>
    <col min="1" max="1" width="12.00390625" style="0" customWidth="1"/>
    <col min="2" max="2" width="8.140625" style="0" customWidth="1"/>
    <col min="3" max="3" width="6.28125" style="0" customWidth="1"/>
    <col min="4" max="4" width="7.7109375" style="0" customWidth="1"/>
    <col min="5" max="7" width="6.7109375" style="0" customWidth="1"/>
    <col min="8" max="8" width="7.7109375" style="0" customWidth="1"/>
    <col min="9" max="9" width="7.8515625" style="0" customWidth="1"/>
    <col min="10" max="10" width="8.00390625" style="0" customWidth="1"/>
    <col min="11" max="11" width="7.140625" style="0" customWidth="1"/>
  </cols>
  <sheetData>
    <row r="1" spans="10:11" ht="9" customHeight="1">
      <c r="J1" s="1"/>
      <c r="K1" s="1"/>
    </row>
    <row r="2" spans="1:2" s="3" customFormat="1" ht="12" customHeight="1">
      <c r="A2" s="2" t="s">
        <v>70</v>
      </c>
      <c r="B2" s="2"/>
    </row>
    <row r="3" spans="1:2" s="3" customFormat="1" ht="12" customHeight="1">
      <c r="A3" s="35" t="s">
        <v>71</v>
      </c>
      <c r="B3" s="35"/>
    </row>
    <row r="4" spans="9:16" ht="9" customHeight="1">
      <c r="I4" s="26"/>
      <c r="J4" s="27"/>
      <c r="K4" s="28"/>
      <c r="N4" s="8"/>
      <c r="O4" s="8"/>
      <c r="P4" s="10"/>
    </row>
    <row r="5" spans="1:16" s="4" customFormat="1" ht="13.5" customHeight="1">
      <c r="A5" s="24"/>
      <c r="B5" s="60" t="s">
        <v>47</v>
      </c>
      <c r="C5" s="60"/>
      <c r="D5" s="60"/>
      <c r="E5" s="60"/>
      <c r="F5" s="60"/>
      <c r="G5" s="60"/>
      <c r="H5" s="60"/>
      <c r="I5" s="61" t="s">
        <v>50</v>
      </c>
      <c r="J5" s="61" t="s">
        <v>51</v>
      </c>
      <c r="K5" s="29"/>
      <c r="N5" s="9"/>
      <c r="O5" s="9"/>
      <c r="P5" s="10"/>
    </row>
    <row r="6" spans="1:16" s="4" customFormat="1" ht="9" customHeight="1">
      <c r="A6" s="1"/>
      <c r="B6" s="61" t="s">
        <v>52</v>
      </c>
      <c r="C6" s="61" t="s">
        <v>53</v>
      </c>
      <c r="D6" s="61" t="s">
        <v>54</v>
      </c>
      <c r="E6" s="61" t="s">
        <v>55</v>
      </c>
      <c r="F6" s="61" t="s">
        <v>63</v>
      </c>
      <c r="G6" s="61" t="s">
        <v>64</v>
      </c>
      <c r="H6" s="61" t="s">
        <v>6</v>
      </c>
      <c r="I6" s="62"/>
      <c r="J6" s="62"/>
      <c r="K6" s="6"/>
      <c r="N6" s="9"/>
      <c r="O6" s="9"/>
      <c r="P6" s="10"/>
    </row>
    <row r="7" spans="1:16" s="4" customFormat="1" ht="9" customHeight="1">
      <c r="A7" s="1" t="s">
        <v>0</v>
      </c>
      <c r="B7" s="64"/>
      <c r="C7" s="64" t="s">
        <v>1</v>
      </c>
      <c r="D7" s="64" t="s">
        <v>1</v>
      </c>
      <c r="E7" s="64" t="s">
        <v>1</v>
      </c>
      <c r="F7" s="64" t="s">
        <v>2</v>
      </c>
      <c r="G7" s="64" t="s">
        <v>3</v>
      </c>
      <c r="H7" s="64" t="s">
        <v>6</v>
      </c>
      <c r="I7" s="62"/>
      <c r="J7" s="62"/>
      <c r="N7" s="9"/>
      <c r="O7" s="9"/>
      <c r="P7" s="10"/>
    </row>
    <row r="8" spans="1:16" s="4" customFormat="1" ht="9" customHeight="1">
      <c r="A8" s="1" t="s">
        <v>56</v>
      </c>
      <c r="B8" s="64"/>
      <c r="C8" s="64" t="s">
        <v>4</v>
      </c>
      <c r="D8" s="64" t="s">
        <v>57</v>
      </c>
      <c r="E8" s="64" t="s">
        <v>8</v>
      </c>
      <c r="F8" s="64"/>
      <c r="G8" s="64" t="s">
        <v>5</v>
      </c>
      <c r="H8" s="64"/>
      <c r="I8" s="62"/>
      <c r="J8" s="62"/>
      <c r="N8" s="9"/>
      <c r="O8" s="9"/>
      <c r="P8" s="10"/>
    </row>
    <row r="9" spans="2:19" s="4" customFormat="1" ht="9" customHeight="1">
      <c r="B9" s="64"/>
      <c r="C9" s="64" t="s">
        <v>7</v>
      </c>
      <c r="D9" s="64" t="s">
        <v>45</v>
      </c>
      <c r="E9" s="64" t="s">
        <v>11</v>
      </c>
      <c r="F9" s="64"/>
      <c r="G9" s="64" t="s">
        <v>9</v>
      </c>
      <c r="H9" s="64"/>
      <c r="I9" s="62"/>
      <c r="J9" s="62"/>
      <c r="N9" s="9"/>
      <c r="O9" s="9"/>
      <c r="P9" s="10"/>
      <c r="Q9" s="9"/>
      <c r="R9" s="9"/>
      <c r="S9" s="10"/>
    </row>
    <row r="10" spans="1:20" s="4" customFormat="1" ht="9" customHeight="1">
      <c r="A10" s="27"/>
      <c r="B10" s="65"/>
      <c r="C10" s="65" t="s">
        <v>10</v>
      </c>
      <c r="D10" s="65"/>
      <c r="E10" s="65"/>
      <c r="F10" s="65"/>
      <c r="G10" s="65" t="s">
        <v>12</v>
      </c>
      <c r="H10" s="65"/>
      <c r="I10" s="63"/>
      <c r="J10" s="63"/>
      <c r="N10" s="9"/>
      <c r="O10" s="9"/>
      <c r="P10" s="10"/>
      <c r="Q10" s="10"/>
      <c r="R10" s="9"/>
      <c r="S10" s="10"/>
      <c r="T10" s="10"/>
    </row>
    <row r="11" spans="1:20" s="4" customFormat="1" ht="9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N11" s="9"/>
      <c r="O11" s="9"/>
      <c r="P11" s="10"/>
      <c r="Q11" s="10"/>
      <c r="R11" s="9"/>
      <c r="S11" s="10"/>
      <c r="T11" s="10"/>
    </row>
    <row r="12" spans="1:20" s="4" customFormat="1" ht="12" customHeight="1">
      <c r="A12" s="66" t="s">
        <v>58</v>
      </c>
      <c r="B12" s="66"/>
      <c r="C12" s="66"/>
      <c r="D12" s="66"/>
      <c r="E12" s="66"/>
      <c r="F12" s="66"/>
      <c r="G12" s="66"/>
      <c r="H12" s="66"/>
      <c r="I12" s="66"/>
      <c r="J12" s="66"/>
      <c r="K12" s="30"/>
      <c r="N12" s="9"/>
      <c r="O12" s="9"/>
      <c r="P12" s="10"/>
      <c r="Q12" s="10"/>
      <c r="R12" s="9"/>
      <c r="S12" s="10"/>
      <c r="T12" s="10"/>
    </row>
    <row r="13" spans="1:20" s="4" customFormat="1" ht="10.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N13" s="9"/>
      <c r="O13" s="9"/>
      <c r="P13" s="10"/>
      <c r="Q13" s="10"/>
      <c r="R13" s="9"/>
      <c r="S13" s="10"/>
      <c r="T13" s="10"/>
    </row>
    <row r="14" spans="1:20" s="4" customFormat="1" ht="9" customHeight="1">
      <c r="A14" s="51" t="s">
        <v>13</v>
      </c>
      <c r="B14" s="15">
        <v>3353</v>
      </c>
      <c r="C14" s="15">
        <v>0</v>
      </c>
      <c r="D14" s="15">
        <v>149</v>
      </c>
      <c r="E14" s="15">
        <v>679</v>
      </c>
      <c r="F14" s="15">
        <v>665</v>
      </c>
      <c r="G14" s="15">
        <v>1357</v>
      </c>
      <c r="H14" s="15">
        <v>6203</v>
      </c>
      <c r="I14" s="15">
        <v>1472</v>
      </c>
      <c r="J14" s="15">
        <v>7675</v>
      </c>
      <c r="K14" s="36"/>
      <c r="L14" s="37"/>
      <c r="N14" s="9"/>
      <c r="O14" s="9"/>
      <c r="P14" s="10"/>
      <c r="Q14" s="10"/>
      <c r="R14" s="9"/>
      <c r="S14" s="10"/>
      <c r="T14" s="10"/>
    </row>
    <row r="15" spans="1:20" s="4" customFormat="1" ht="9" customHeight="1">
      <c r="A15" s="51" t="s">
        <v>14</v>
      </c>
      <c r="B15" s="15">
        <v>1073</v>
      </c>
      <c r="C15" s="15">
        <v>0</v>
      </c>
      <c r="D15" s="15">
        <v>48</v>
      </c>
      <c r="E15" s="15">
        <v>90</v>
      </c>
      <c r="F15" s="15">
        <v>153</v>
      </c>
      <c r="G15" s="15">
        <v>339</v>
      </c>
      <c r="H15" s="15">
        <v>1703</v>
      </c>
      <c r="I15" s="15">
        <v>899</v>
      </c>
      <c r="J15" s="15">
        <v>2602</v>
      </c>
      <c r="K15" s="36"/>
      <c r="L15" s="37"/>
      <c r="N15" s="9"/>
      <c r="O15" s="9"/>
      <c r="P15" s="10"/>
      <c r="Q15" s="10"/>
      <c r="R15" s="9"/>
      <c r="S15" s="1"/>
      <c r="T15" s="10"/>
    </row>
    <row r="16" spans="1:20" s="4" customFormat="1" ht="9" customHeight="1">
      <c r="A16" s="51" t="s">
        <v>15</v>
      </c>
      <c r="B16" s="15">
        <v>11277</v>
      </c>
      <c r="C16" s="15">
        <v>0</v>
      </c>
      <c r="D16" s="15">
        <v>94</v>
      </c>
      <c r="E16" s="15">
        <v>16142</v>
      </c>
      <c r="F16" s="15">
        <v>246</v>
      </c>
      <c r="G16" s="15">
        <v>2003</v>
      </c>
      <c r="H16" s="15">
        <v>29762</v>
      </c>
      <c r="I16" s="15">
        <v>8079</v>
      </c>
      <c r="J16" s="15">
        <v>37841</v>
      </c>
      <c r="K16" s="36"/>
      <c r="L16" s="37"/>
      <c r="N16" s="9"/>
      <c r="O16" s="9"/>
      <c r="P16" s="10"/>
      <c r="Q16" s="10"/>
      <c r="R16" s="9"/>
      <c r="S16" s="1"/>
      <c r="T16" s="10"/>
    </row>
    <row r="17" spans="1:20" s="4" customFormat="1" ht="9" customHeight="1">
      <c r="A17" s="51" t="s">
        <v>66</v>
      </c>
      <c r="B17" s="15">
        <v>1419</v>
      </c>
      <c r="C17" s="15">
        <v>0</v>
      </c>
      <c r="D17" s="15">
        <v>60</v>
      </c>
      <c r="E17" s="15">
        <v>430</v>
      </c>
      <c r="F17" s="15">
        <v>125</v>
      </c>
      <c r="G17" s="15">
        <v>644</v>
      </c>
      <c r="H17" s="15">
        <v>2678</v>
      </c>
      <c r="I17" s="15">
        <v>2671</v>
      </c>
      <c r="J17" s="15">
        <v>5349</v>
      </c>
      <c r="K17" s="36"/>
      <c r="L17" s="37"/>
      <c r="O17" s="9"/>
      <c r="P17" s="9"/>
      <c r="Q17" s="10"/>
      <c r="R17" s="9"/>
      <c r="S17" s="1"/>
      <c r="T17" s="10"/>
    </row>
    <row r="18" spans="1:20" s="4" customFormat="1" ht="9" customHeight="1">
      <c r="A18" s="52" t="s">
        <v>67</v>
      </c>
      <c r="B18" s="16">
        <v>17122</v>
      </c>
      <c r="C18" s="16">
        <v>0</v>
      </c>
      <c r="D18" s="16">
        <v>351</v>
      </c>
      <c r="E18" s="16">
        <v>17341</v>
      </c>
      <c r="F18" s="16">
        <v>1189</v>
      </c>
      <c r="G18" s="16">
        <v>4343</v>
      </c>
      <c r="H18" s="16">
        <v>40346</v>
      </c>
      <c r="I18" s="16">
        <f>SUM(I14:I17)</f>
        <v>13121</v>
      </c>
      <c r="J18" s="16">
        <v>53467</v>
      </c>
      <c r="K18" s="38"/>
      <c r="L18" s="39"/>
      <c r="N18" s="9"/>
      <c r="O18" s="9"/>
      <c r="P18" s="10"/>
      <c r="Q18" s="10"/>
      <c r="R18" s="9"/>
      <c r="S18" s="10"/>
      <c r="T18" s="10"/>
    </row>
    <row r="19" spans="1:20" s="4" customFormat="1" ht="9" customHeight="1">
      <c r="A19" s="51" t="s">
        <v>16</v>
      </c>
      <c r="B19" s="15">
        <v>5224</v>
      </c>
      <c r="C19" s="15">
        <v>799</v>
      </c>
      <c r="D19" s="15">
        <v>336</v>
      </c>
      <c r="E19" s="15">
        <v>0</v>
      </c>
      <c r="F19" s="15">
        <v>515</v>
      </c>
      <c r="G19" s="15">
        <v>3158</v>
      </c>
      <c r="H19" s="15">
        <v>10032</v>
      </c>
      <c r="I19" s="15">
        <v>194600</v>
      </c>
      <c r="J19" s="15">
        <v>204632</v>
      </c>
      <c r="K19" s="36"/>
      <c r="L19" s="37"/>
      <c r="N19" s="9"/>
      <c r="O19" s="9"/>
      <c r="P19" s="10"/>
      <c r="Q19" s="10"/>
      <c r="R19" s="9"/>
      <c r="S19" s="10"/>
      <c r="T19" s="10"/>
    </row>
    <row r="20" spans="1:20" s="4" customFormat="1" ht="9" customHeight="1">
      <c r="A20" s="51" t="s">
        <v>68</v>
      </c>
      <c r="B20" s="15">
        <v>6312</v>
      </c>
      <c r="C20" s="15">
        <v>0</v>
      </c>
      <c r="D20" s="15">
        <v>529</v>
      </c>
      <c r="E20" s="15">
        <v>3796</v>
      </c>
      <c r="F20" s="15">
        <v>18538</v>
      </c>
      <c r="G20" s="15">
        <v>13108</v>
      </c>
      <c r="H20" s="15">
        <v>42283</v>
      </c>
      <c r="I20" s="15">
        <v>27928</v>
      </c>
      <c r="J20" s="15">
        <v>70211</v>
      </c>
      <c r="K20" s="36"/>
      <c r="L20" s="37"/>
      <c r="N20" s="9"/>
      <c r="O20" s="9"/>
      <c r="P20" s="10"/>
      <c r="Q20" s="10"/>
      <c r="R20" s="9"/>
      <c r="S20" s="10"/>
      <c r="T20" s="10"/>
    </row>
    <row r="21" spans="1:20" s="4" customFormat="1" ht="9" customHeight="1">
      <c r="A21" s="51" t="s">
        <v>17</v>
      </c>
      <c r="B21" s="15">
        <v>1232</v>
      </c>
      <c r="C21" s="15">
        <v>0</v>
      </c>
      <c r="D21" s="15">
        <v>0</v>
      </c>
      <c r="E21" s="15">
        <v>261</v>
      </c>
      <c r="F21" s="15">
        <v>0</v>
      </c>
      <c r="G21" s="15">
        <v>1150</v>
      </c>
      <c r="H21" s="15">
        <v>2643</v>
      </c>
      <c r="I21" s="15">
        <v>13400</v>
      </c>
      <c r="J21" s="15">
        <v>16043</v>
      </c>
      <c r="K21" s="36"/>
      <c r="L21" s="37"/>
      <c r="N21" s="9"/>
      <c r="O21" s="9"/>
      <c r="P21" s="10"/>
      <c r="Q21" s="10"/>
      <c r="R21" s="9"/>
      <c r="S21" s="10"/>
      <c r="T21" s="7"/>
    </row>
    <row r="22" spans="1:19" s="4" customFormat="1" ht="9" customHeight="1">
      <c r="A22" s="54" t="s">
        <v>18</v>
      </c>
      <c r="B22" s="15">
        <v>275946</v>
      </c>
      <c r="C22" s="15">
        <v>1460</v>
      </c>
      <c r="D22" s="15">
        <v>0</v>
      </c>
      <c r="E22" s="15">
        <v>124891</v>
      </c>
      <c r="F22" s="15">
        <v>1417</v>
      </c>
      <c r="G22" s="15">
        <v>14414</v>
      </c>
      <c r="H22" s="15">
        <v>418128</v>
      </c>
      <c r="I22" s="15">
        <v>20473</v>
      </c>
      <c r="J22" s="15">
        <v>438601</v>
      </c>
      <c r="K22" s="36"/>
      <c r="L22" s="37"/>
      <c r="N22" s="9"/>
      <c r="O22" s="9"/>
      <c r="P22" s="10"/>
      <c r="Q22" s="10"/>
      <c r="S22" s="10"/>
    </row>
    <row r="23" spans="1:19" s="4" customFormat="1" ht="9" customHeight="1">
      <c r="A23" s="55" t="s">
        <v>19</v>
      </c>
      <c r="B23" s="15">
        <v>32321</v>
      </c>
      <c r="C23" s="15">
        <v>200</v>
      </c>
      <c r="D23" s="15">
        <v>318</v>
      </c>
      <c r="E23" s="15">
        <v>11252</v>
      </c>
      <c r="F23" s="15">
        <v>1034</v>
      </c>
      <c r="G23" s="15">
        <v>8096</v>
      </c>
      <c r="H23" s="15">
        <v>53221</v>
      </c>
      <c r="I23" s="15">
        <v>144202</v>
      </c>
      <c r="J23" s="15">
        <v>197423</v>
      </c>
      <c r="K23" s="36"/>
      <c r="L23" s="37"/>
      <c r="N23" s="9"/>
      <c r="O23" s="9"/>
      <c r="P23" s="10"/>
      <c r="Q23" s="10"/>
      <c r="S23" s="10"/>
    </row>
    <row r="24" spans="1:19" s="4" customFormat="1" ht="9" customHeight="1">
      <c r="A24" s="52" t="s">
        <v>20</v>
      </c>
      <c r="B24" s="16">
        <v>321035</v>
      </c>
      <c r="C24" s="16">
        <v>2459</v>
      </c>
      <c r="D24" s="16">
        <v>1183</v>
      </c>
      <c r="E24" s="16">
        <v>140200</v>
      </c>
      <c r="F24" s="16">
        <v>21504</v>
      </c>
      <c r="G24" s="16">
        <v>39926</v>
      </c>
      <c r="H24" s="16">
        <v>526307</v>
      </c>
      <c r="I24" s="16">
        <f>SUM(I19:I23)</f>
        <v>400603</v>
      </c>
      <c r="J24" s="16">
        <f>SUM(H24:I24)</f>
        <v>926910</v>
      </c>
      <c r="K24" s="40"/>
      <c r="L24" s="41"/>
      <c r="N24" s="9"/>
      <c r="O24" s="9"/>
      <c r="P24" s="10"/>
      <c r="Q24" s="10"/>
      <c r="R24" s="9"/>
      <c r="S24" s="10"/>
    </row>
    <row r="25" spans="1:19" s="31" customFormat="1" ht="9" customHeight="1">
      <c r="A25" s="52" t="s">
        <v>21</v>
      </c>
      <c r="B25" s="16">
        <v>338157</v>
      </c>
      <c r="C25" s="16">
        <v>2459</v>
      </c>
      <c r="D25" s="16">
        <f>SUM(D18+D24)</f>
        <v>1534</v>
      </c>
      <c r="E25" s="16">
        <v>157541</v>
      </c>
      <c r="F25" s="16">
        <v>22693</v>
      </c>
      <c r="G25" s="16">
        <v>44269</v>
      </c>
      <c r="H25" s="16">
        <v>566653</v>
      </c>
      <c r="I25" s="16">
        <f>SUM(I18)+I24</f>
        <v>413724</v>
      </c>
      <c r="J25" s="16">
        <f>SUM(H25:I25)</f>
        <v>980377</v>
      </c>
      <c r="K25" s="38"/>
      <c r="L25" s="39"/>
      <c r="N25" s="32"/>
      <c r="O25" s="32"/>
      <c r="P25" s="10"/>
      <c r="Q25" s="10"/>
      <c r="S25" s="10"/>
    </row>
    <row r="26" spans="1:19" s="4" customFormat="1" ht="9" customHeight="1">
      <c r="A26" s="15"/>
      <c r="B26" s="15"/>
      <c r="C26" s="37"/>
      <c r="D26" s="37"/>
      <c r="E26" s="37"/>
      <c r="F26" s="37"/>
      <c r="G26" s="37"/>
      <c r="H26" s="37"/>
      <c r="I26" s="37"/>
      <c r="J26" s="37"/>
      <c r="K26" s="37"/>
      <c r="L26" s="37"/>
      <c r="N26" s="9"/>
      <c r="O26" s="9"/>
      <c r="P26" s="10"/>
      <c r="R26" s="9"/>
      <c r="S26" s="10"/>
    </row>
    <row r="27" spans="1:19" s="4" customFormat="1" ht="11.25" customHeight="1">
      <c r="A27" s="68" t="s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50"/>
      <c r="L27" s="50"/>
      <c r="N27" s="9"/>
      <c r="O27" s="9"/>
      <c r="P27" s="10"/>
      <c r="Q27" s="9"/>
      <c r="R27" s="9"/>
      <c r="S27" s="10"/>
    </row>
    <row r="28" spans="1:19" s="4" customFormat="1" ht="9" customHeight="1">
      <c r="A28" s="15"/>
      <c r="B28" s="15"/>
      <c r="C28" s="37"/>
      <c r="D28" s="37"/>
      <c r="E28" s="37"/>
      <c r="F28" s="37"/>
      <c r="G28" s="37"/>
      <c r="H28" s="37"/>
      <c r="I28" s="37"/>
      <c r="J28" s="37"/>
      <c r="K28" s="37"/>
      <c r="L28" s="37"/>
      <c r="N28" s="9"/>
      <c r="O28" s="9"/>
      <c r="P28" s="10"/>
      <c r="Q28" s="9"/>
      <c r="R28" s="9"/>
      <c r="S28" s="10"/>
    </row>
    <row r="29" spans="1:16" s="4" customFormat="1" ht="9" customHeight="1">
      <c r="A29" s="56" t="s">
        <v>23</v>
      </c>
      <c r="B29" s="15">
        <v>41366</v>
      </c>
      <c r="C29" s="15">
        <v>0</v>
      </c>
      <c r="D29" s="15">
        <v>668</v>
      </c>
      <c r="E29" s="15">
        <v>21813</v>
      </c>
      <c r="F29" s="15">
        <v>1760</v>
      </c>
      <c r="G29" s="15">
        <v>12220</v>
      </c>
      <c r="H29" s="15">
        <f>SUM(B29:G29)</f>
        <v>77827</v>
      </c>
      <c r="I29" s="15">
        <v>24210</v>
      </c>
      <c r="J29" s="15">
        <f>SUM(H29:I29)</f>
        <v>102037</v>
      </c>
      <c r="K29" s="42"/>
      <c r="L29" s="43"/>
      <c r="N29" s="9"/>
      <c r="O29" s="9"/>
      <c r="P29" s="10"/>
    </row>
    <row r="30" spans="1:19" s="4" customFormat="1" ht="9" customHeight="1">
      <c r="A30" s="56" t="s">
        <v>24</v>
      </c>
      <c r="B30" s="15">
        <v>29</v>
      </c>
      <c r="C30" s="15">
        <v>0</v>
      </c>
      <c r="D30" s="15">
        <v>0</v>
      </c>
      <c r="E30" s="15">
        <v>28</v>
      </c>
      <c r="F30" s="15">
        <v>14</v>
      </c>
      <c r="G30" s="15">
        <v>20</v>
      </c>
      <c r="H30" s="15">
        <f aca="true" t="shared" si="0" ref="H30:H50">SUM(B30:G30)</f>
        <v>91</v>
      </c>
      <c r="I30" s="15">
        <v>700</v>
      </c>
      <c r="J30" s="15">
        <f aca="true" t="shared" si="1" ref="J30:J50">SUM(H30:I30)</f>
        <v>791</v>
      </c>
      <c r="K30" s="42"/>
      <c r="L30" s="43"/>
      <c r="M30" s="10"/>
      <c r="N30" s="10"/>
      <c r="O30" s="10"/>
      <c r="P30" s="10"/>
      <c r="Q30" s="1"/>
      <c r="R30" s="1"/>
      <c r="S30" s="1"/>
    </row>
    <row r="31" spans="1:19" s="4" customFormat="1" ht="9" customHeight="1">
      <c r="A31" s="56" t="s">
        <v>25</v>
      </c>
      <c r="B31" s="15">
        <v>111864</v>
      </c>
      <c r="C31" s="15">
        <v>0</v>
      </c>
      <c r="D31" s="15">
        <v>32</v>
      </c>
      <c r="E31" s="15">
        <v>29815</v>
      </c>
      <c r="F31" s="15">
        <v>131</v>
      </c>
      <c r="G31" s="15">
        <v>6530</v>
      </c>
      <c r="H31" s="15">
        <f t="shared" si="0"/>
        <v>148372</v>
      </c>
      <c r="I31" s="15">
        <v>70935</v>
      </c>
      <c r="J31" s="15">
        <f t="shared" si="1"/>
        <v>219307</v>
      </c>
      <c r="K31" s="42"/>
      <c r="L31" s="43"/>
      <c r="M31" s="10"/>
      <c r="N31" s="10"/>
      <c r="O31" s="10"/>
      <c r="P31" s="10"/>
      <c r="Q31" s="1"/>
      <c r="R31" s="1"/>
      <c r="S31" s="1"/>
    </row>
    <row r="32" spans="1:19" s="4" customFormat="1" ht="9" customHeight="1">
      <c r="A32" s="56" t="s">
        <v>26</v>
      </c>
      <c r="B32" s="15">
        <v>1712</v>
      </c>
      <c r="C32" s="15">
        <v>0</v>
      </c>
      <c r="D32" s="15">
        <v>61</v>
      </c>
      <c r="E32" s="15">
        <v>1045</v>
      </c>
      <c r="F32" s="15">
        <v>265</v>
      </c>
      <c r="G32" s="15">
        <v>870</v>
      </c>
      <c r="H32" s="15">
        <f t="shared" si="0"/>
        <v>3953</v>
      </c>
      <c r="I32" s="15">
        <v>8721</v>
      </c>
      <c r="J32" s="15">
        <f t="shared" si="1"/>
        <v>12674</v>
      </c>
      <c r="K32" s="42"/>
      <c r="L32" s="43"/>
      <c r="M32" s="10"/>
      <c r="N32" s="10"/>
      <c r="O32" s="10"/>
      <c r="P32" s="10"/>
      <c r="Q32" s="1"/>
      <c r="R32" s="1"/>
      <c r="S32" s="1"/>
    </row>
    <row r="33" spans="1:19" s="33" customFormat="1" ht="9" customHeight="1">
      <c r="A33" s="57" t="s">
        <v>27</v>
      </c>
      <c r="B33" s="23">
        <v>1392</v>
      </c>
      <c r="C33" s="23">
        <v>0</v>
      </c>
      <c r="D33" s="23">
        <v>61</v>
      </c>
      <c r="E33" s="23">
        <v>1045</v>
      </c>
      <c r="F33" s="23">
        <v>265</v>
      </c>
      <c r="G33" s="23">
        <v>575</v>
      </c>
      <c r="H33" s="23">
        <f t="shared" si="0"/>
        <v>3338</v>
      </c>
      <c r="I33" s="23">
        <v>6531</v>
      </c>
      <c r="J33" s="23">
        <f t="shared" si="1"/>
        <v>9869</v>
      </c>
      <c r="K33" s="44"/>
      <c r="L33" s="43"/>
      <c r="M33" s="13"/>
      <c r="N33" s="13"/>
      <c r="O33" s="10"/>
      <c r="P33" s="10"/>
      <c r="Q33" s="14"/>
      <c r="R33" s="14"/>
      <c r="S33" s="14"/>
    </row>
    <row r="34" spans="1:19" s="33" customFormat="1" ht="9" customHeight="1">
      <c r="A34" s="57" t="s">
        <v>28</v>
      </c>
      <c r="B34" s="23">
        <v>320</v>
      </c>
      <c r="C34" s="23">
        <v>0</v>
      </c>
      <c r="D34" s="23">
        <v>0</v>
      </c>
      <c r="E34" s="23">
        <v>0</v>
      </c>
      <c r="F34" s="23">
        <v>0</v>
      </c>
      <c r="G34" s="23">
        <v>295</v>
      </c>
      <c r="H34" s="23">
        <f t="shared" si="0"/>
        <v>615</v>
      </c>
      <c r="I34" s="23">
        <v>2190</v>
      </c>
      <c r="J34" s="23">
        <f t="shared" si="1"/>
        <v>2805</v>
      </c>
      <c r="K34" s="45"/>
      <c r="L34" s="46"/>
      <c r="M34" s="13"/>
      <c r="N34" s="13"/>
      <c r="O34" s="10"/>
      <c r="P34" s="10"/>
      <c r="Q34" s="14"/>
      <c r="R34" s="14"/>
      <c r="S34" s="14"/>
    </row>
    <row r="35" spans="1:19" s="4" customFormat="1" ht="9" customHeight="1">
      <c r="A35" s="57" t="s">
        <v>29</v>
      </c>
      <c r="B35" s="15">
        <v>28000</v>
      </c>
      <c r="C35" s="15">
        <v>1000</v>
      </c>
      <c r="D35" s="15">
        <v>0</v>
      </c>
      <c r="E35" s="15">
        <v>9273</v>
      </c>
      <c r="F35" s="15">
        <v>0</v>
      </c>
      <c r="G35" s="15">
        <v>0</v>
      </c>
      <c r="H35" s="15">
        <f t="shared" si="0"/>
        <v>38273</v>
      </c>
      <c r="I35" s="15">
        <v>189</v>
      </c>
      <c r="J35" s="15">
        <f t="shared" si="1"/>
        <v>38462</v>
      </c>
      <c r="K35" s="45"/>
      <c r="L35" s="46"/>
      <c r="M35" s="10"/>
      <c r="N35" s="10"/>
      <c r="O35" s="10"/>
      <c r="P35" s="10"/>
      <c r="Q35" s="1"/>
      <c r="R35" s="1"/>
      <c r="S35" s="1"/>
    </row>
    <row r="36" spans="1:19" s="4" customFormat="1" ht="9" customHeight="1">
      <c r="A36" s="58" t="s">
        <v>30</v>
      </c>
      <c r="B36" s="15">
        <v>13092</v>
      </c>
      <c r="C36" s="15">
        <v>0</v>
      </c>
      <c r="D36" s="15">
        <v>0</v>
      </c>
      <c r="E36" s="15">
        <v>3366</v>
      </c>
      <c r="F36" s="15">
        <v>156</v>
      </c>
      <c r="G36" s="15">
        <v>51</v>
      </c>
      <c r="H36" s="15">
        <f t="shared" si="0"/>
        <v>16665</v>
      </c>
      <c r="I36" s="15">
        <v>3946</v>
      </c>
      <c r="J36" s="15">
        <f t="shared" si="1"/>
        <v>20611</v>
      </c>
      <c r="K36" s="42"/>
      <c r="L36" s="43"/>
      <c r="M36" s="10"/>
      <c r="N36" s="10"/>
      <c r="O36" s="10"/>
      <c r="P36" s="10"/>
      <c r="Q36" s="1"/>
      <c r="R36" s="1"/>
      <c r="S36" s="1"/>
    </row>
    <row r="37" spans="1:19" s="4" customFormat="1" ht="9" customHeight="1">
      <c r="A37" s="56" t="s">
        <v>31</v>
      </c>
      <c r="B37" s="15">
        <v>1204</v>
      </c>
      <c r="C37" s="15">
        <v>0</v>
      </c>
      <c r="D37" s="15">
        <v>70</v>
      </c>
      <c r="E37" s="15">
        <v>456</v>
      </c>
      <c r="F37" s="15">
        <v>185</v>
      </c>
      <c r="G37" s="15">
        <v>2342</v>
      </c>
      <c r="H37" s="15">
        <f t="shared" si="0"/>
        <v>4257</v>
      </c>
      <c r="I37" s="15">
        <v>4646</v>
      </c>
      <c r="J37" s="15">
        <f t="shared" si="1"/>
        <v>8903</v>
      </c>
      <c r="K37" s="42"/>
      <c r="L37" s="43"/>
      <c r="M37" s="10"/>
      <c r="N37" s="10"/>
      <c r="O37" s="10"/>
      <c r="P37" s="10"/>
      <c r="Q37" s="1"/>
      <c r="R37" s="1"/>
      <c r="S37" s="1"/>
    </row>
    <row r="38" spans="1:19" s="4" customFormat="1" ht="9" customHeight="1">
      <c r="A38" s="56" t="s">
        <v>32</v>
      </c>
      <c r="B38" s="15">
        <v>79258</v>
      </c>
      <c r="C38" s="15">
        <v>0</v>
      </c>
      <c r="D38" s="15">
        <v>23</v>
      </c>
      <c r="E38" s="15">
        <v>44286</v>
      </c>
      <c r="F38" s="15">
        <v>494</v>
      </c>
      <c r="G38" s="15">
        <v>111</v>
      </c>
      <c r="H38" s="15">
        <f t="shared" si="0"/>
        <v>124172</v>
      </c>
      <c r="I38" s="15">
        <v>13641</v>
      </c>
      <c r="J38" s="15">
        <f t="shared" si="1"/>
        <v>137813</v>
      </c>
      <c r="K38" s="42"/>
      <c r="L38" s="43"/>
      <c r="M38" s="10"/>
      <c r="N38" s="10"/>
      <c r="O38" s="10"/>
      <c r="P38" s="10"/>
      <c r="Q38" s="1"/>
      <c r="R38" s="1"/>
      <c r="S38" s="1"/>
    </row>
    <row r="39" spans="1:19" s="4" customFormat="1" ht="9" customHeight="1">
      <c r="A39" s="56" t="s">
        <v>33</v>
      </c>
      <c r="B39" s="15">
        <v>10209</v>
      </c>
      <c r="C39" s="15">
        <v>438</v>
      </c>
      <c r="D39" s="15">
        <v>445</v>
      </c>
      <c r="E39" s="15">
        <v>10844</v>
      </c>
      <c r="F39" s="15">
        <v>5946</v>
      </c>
      <c r="G39" s="15">
        <v>4997</v>
      </c>
      <c r="H39" s="15">
        <f t="shared" si="0"/>
        <v>32879</v>
      </c>
      <c r="I39" s="15">
        <v>38634</v>
      </c>
      <c r="J39" s="15">
        <f t="shared" si="1"/>
        <v>71513</v>
      </c>
      <c r="K39" s="42"/>
      <c r="L39" s="43"/>
      <c r="M39" s="10"/>
      <c r="N39" s="10"/>
      <c r="O39" s="10"/>
      <c r="P39" s="10"/>
      <c r="Q39" s="1"/>
      <c r="R39" s="1"/>
      <c r="S39" s="1"/>
    </row>
    <row r="40" spans="1:19" s="4" customFormat="1" ht="9" customHeight="1">
      <c r="A40" s="56" t="s">
        <v>34</v>
      </c>
      <c r="B40" s="15">
        <v>20934</v>
      </c>
      <c r="C40" s="15">
        <v>121</v>
      </c>
      <c r="D40" s="15">
        <v>186</v>
      </c>
      <c r="E40" s="15">
        <v>2531</v>
      </c>
      <c r="F40" s="15">
        <v>1170</v>
      </c>
      <c r="G40" s="15">
        <v>1196</v>
      </c>
      <c r="H40" s="15">
        <f t="shared" si="0"/>
        <v>26138</v>
      </c>
      <c r="I40" s="15">
        <v>13107</v>
      </c>
      <c r="J40" s="15">
        <f t="shared" si="1"/>
        <v>39245</v>
      </c>
      <c r="K40" s="42"/>
      <c r="L40" s="43"/>
      <c r="M40" s="10"/>
      <c r="N40" s="10"/>
      <c r="O40" s="10"/>
      <c r="P40" s="10"/>
      <c r="Q40" s="1"/>
      <c r="R40" s="1"/>
      <c r="S40" s="1"/>
    </row>
    <row r="41" spans="1:19" s="4" customFormat="1" ht="9" customHeight="1">
      <c r="A41" s="56" t="s">
        <v>35</v>
      </c>
      <c r="B41" s="15">
        <v>3818</v>
      </c>
      <c r="C41" s="15">
        <v>0</v>
      </c>
      <c r="D41" s="15">
        <v>0</v>
      </c>
      <c r="E41" s="15">
        <v>1215</v>
      </c>
      <c r="F41" s="15">
        <v>0</v>
      </c>
      <c r="G41" s="15">
        <v>87</v>
      </c>
      <c r="H41" s="15">
        <f t="shared" si="0"/>
        <v>5120</v>
      </c>
      <c r="I41" s="15">
        <v>14959</v>
      </c>
      <c r="J41" s="15">
        <f t="shared" si="1"/>
        <v>20079</v>
      </c>
      <c r="K41" s="42"/>
      <c r="L41" s="43"/>
      <c r="M41" s="10"/>
      <c r="N41" s="10"/>
      <c r="O41" s="10"/>
      <c r="P41" s="10"/>
      <c r="Q41" s="1"/>
      <c r="R41" s="1"/>
      <c r="S41" s="1"/>
    </row>
    <row r="42" spans="1:19" s="4" customFormat="1" ht="9" customHeight="1">
      <c r="A42" s="56" t="s">
        <v>36</v>
      </c>
      <c r="B42" s="15">
        <v>1652</v>
      </c>
      <c r="C42" s="15">
        <v>110</v>
      </c>
      <c r="D42" s="15">
        <v>20</v>
      </c>
      <c r="E42" s="15">
        <v>1726</v>
      </c>
      <c r="F42" s="15">
        <v>360</v>
      </c>
      <c r="G42" s="15">
        <v>3194</v>
      </c>
      <c r="H42" s="15">
        <f t="shared" si="0"/>
        <v>7062</v>
      </c>
      <c r="I42" s="15">
        <v>46317</v>
      </c>
      <c r="J42" s="15">
        <f t="shared" si="1"/>
        <v>53379</v>
      </c>
      <c r="K42" s="42"/>
      <c r="L42" s="43"/>
      <c r="M42" s="10"/>
      <c r="N42" s="10"/>
      <c r="O42" s="10"/>
      <c r="P42" s="10"/>
      <c r="Q42" s="1"/>
      <c r="R42" s="1"/>
      <c r="S42" s="1"/>
    </row>
    <row r="43" spans="1:19" s="4" customFormat="1" ht="9" customHeight="1">
      <c r="A43" s="56" t="s">
        <v>37</v>
      </c>
      <c r="B43" s="15">
        <v>2751</v>
      </c>
      <c r="C43" s="15">
        <v>660</v>
      </c>
      <c r="D43" s="15">
        <v>0</v>
      </c>
      <c r="E43" s="15">
        <v>665</v>
      </c>
      <c r="F43" s="15">
        <v>197</v>
      </c>
      <c r="G43" s="15">
        <v>591</v>
      </c>
      <c r="H43" s="15">
        <f t="shared" si="0"/>
        <v>4864</v>
      </c>
      <c r="I43" s="15">
        <v>23449</v>
      </c>
      <c r="J43" s="15">
        <f t="shared" si="1"/>
        <v>28313</v>
      </c>
      <c r="K43" s="42"/>
      <c r="L43" s="43"/>
      <c r="M43" s="10"/>
      <c r="N43" s="10"/>
      <c r="O43" s="10"/>
      <c r="P43" s="10"/>
      <c r="Q43" s="1"/>
      <c r="R43" s="1"/>
      <c r="S43" s="1"/>
    </row>
    <row r="44" spans="1:19" s="4" customFormat="1" ht="9" customHeight="1">
      <c r="A44" s="56" t="s">
        <v>38</v>
      </c>
      <c r="B44" s="15">
        <v>2310</v>
      </c>
      <c r="C44" s="15">
        <v>0</v>
      </c>
      <c r="D44" s="15">
        <v>0</v>
      </c>
      <c r="E44" s="15">
        <v>20</v>
      </c>
      <c r="F44" s="15">
        <v>0</v>
      </c>
      <c r="G44" s="15">
        <v>2450</v>
      </c>
      <c r="H44" s="15">
        <f t="shared" si="0"/>
        <v>4780</v>
      </c>
      <c r="I44" s="15">
        <v>21616</v>
      </c>
      <c r="J44" s="15">
        <f t="shared" si="1"/>
        <v>26396</v>
      </c>
      <c r="K44" s="42"/>
      <c r="L44" s="43"/>
      <c r="M44" s="10"/>
      <c r="N44" s="10"/>
      <c r="O44" s="10"/>
      <c r="P44" s="10"/>
      <c r="Q44" s="1"/>
      <c r="R44" s="1"/>
      <c r="S44" s="1"/>
    </row>
    <row r="45" spans="1:19" s="4" customFormat="1" ht="9" customHeight="1">
      <c r="A45" s="56" t="s">
        <v>39</v>
      </c>
      <c r="B45" s="15">
        <v>3318</v>
      </c>
      <c r="C45" s="15">
        <v>0</v>
      </c>
      <c r="D45" s="15">
        <v>0</v>
      </c>
      <c r="E45" s="15">
        <v>3217</v>
      </c>
      <c r="F45" s="15">
        <v>508</v>
      </c>
      <c r="G45" s="15">
        <v>1934</v>
      </c>
      <c r="H45" s="15">
        <f t="shared" si="0"/>
        <v>8977</v>
      </c>
      <c r="I45" s="15">
        <v>19913</v>
      </c>
      <c r="J45" s="15">
        <f t="shared" si="1"/>
        <v>28890</v>
      </c>
      <c r="K45" s="42"/>
      <c r="L45" s="43"/>
      <c r="M45" s="10"/>
      <c r="N45" s="10"/>
      <c r="O45" s="10"/>
      <c r="P45" s="10"/>
      <c r="Q45" s="1"/>
      <c r="R45" s="1"/>
      <c r="S45" s="1"/>
    </row>
    <row r="46" spans="1:19" s="4" customFormat="1" ht="9" customHeight="1">
      <c r="A46" s="56" t="s">
        <v>40</v>
      </c>
      <c r="B46" s="15">
        <v>52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52</v>
      </c>
      <c r="I46" s="15">
        <v>7753</v>
      </c>
      <c r="J46" s="15">
        <f t="shared" si="1"/>
        <v>7805</v>
      </c>
      <c r="K46" s="42"/>
      <c r="L46" s="43"/>
      <c r="M46" s="10"/>
      <c r="N46" s="10"/>
      <c r="O46" s="10"/>
      <c r="P46" s="10"/>
      <c r="Q46" s="1"/>
      <c r="R46" s="1"/>
      <c r="S46" s="1"/>
    </row>
    <row r="47" spans="1:19" s="4" customFormat="1" ht="9" customHeight="1">
      <c r="A47" s="56" t="s">
        <v>41</v>
      </c>
      <c r="B47" s="15">
        <v>213</v>
      </c>
      <c r="C47" s="15">
        <v>130</v>
      </c>
      <c r="D47" s="15">
        <v>0</v>
      </c>
      <c r="E47" s="15">
        <v>250</v>
      </c>
      <c r="F47" s="15">
        <v>1207</v>
      </c>
      <c r="G47" s="15">
        <v>172</v>
      </c>
      <c r="H47" s="15">
        <f t="shared" si="0"/>
        <v>1972</v>
      </c>
      <c r="I47" s="15">
        <v>29121</v>
      </c>
      <c r="J47" s="15">
        <f t="shared" si="1"/>
        <v>31093</v>
      </c>
      <c r="K47" s="42"/>
      <c r="L47" s="43"/>
      <c r="M47" s="10"/>
      <c r="N47" s="10"/>
      <c r="O47" s="10"/>
      <c r="P47" s="10"/>
      <c r="Q47" s="1"/>
      <c r="R47" s="1"/>
      <c r="S47" s="1"/>
    </row>
    <row r="48" spans="1:19" s="4" customFormat="1" ht="9" customHeight="1">
      <c r="A48" s="56" t="s">
        <v>42</v>
      </c>
      <c r="B48" s="15">
        <v>15429</v>
      </c>
      <c r="C48" s="15">
        <v>0</v>
      </c>
      <c r="D48" s="15">
        <v>0</v>
      </c>
      <c r="E48" s="15">
        <v>26180</v>
      </c>
      <c r="F48" s="15">
        <v>720</v>
      </c>
      <c r="G48" s="15">
        <v>5743</v>
      </c>
      <c r="H48" s="15">
        <f t="shared" si="0"/>
        <v>48072</v>
      </c>
      <c r="I48" s="15">
        <v>27530</v>
      </c>
      <c r="J48" s="15">
        <f t="shared" si="1"/>
        <v>75602</v>
      </c>
      <c r="K48" s="42"/>
      <c r="L48" s="43"/>
      <c r="M48" s="10"/>
      <c r="N48" s="10"/>
      <c r="O48" s="10"/>
      <c r="P48" s="10"/>
      <c r="Q48" s="1"/>
      <c r="R48" s="1"/>
      <c r="S48" s="1"/>
    </row>
    <row r="49" spans="1:19" s="4" customFormat="1" ht="9" customHeight="1">
      <c r="A49" s="56" t="s">
        <v>43</v>
      </c>
      <c r="B49" s="15">
        <v>772</v>
      </c>
      <c r="C49" s="15">
        <v>0</v>
      </c>
      <c r="D49" s="15">
        <v>29</v>
      </c>
      <c r="E49" s="15">
        <v>205</v>
      </c>
      <c r="F49" s="15">
        <v>9580</v>
      </c>
      <c r="G49" s="15">
        <v>1211</v>
      </c>
      <c r="H49" s="15">
        <f t="shared" si="0"/>
        <v>11797</v>
      </c>
      <c r="I49" s="15">
        <v>5040</v>
      </c>
      <c r="J49" s="15">
        <f t="shared" si="1"/>
        <v>16837</v>
      </c>
      <c r="K49" s="42"/>
      <c r="L49" s="43"/>
      <c r="M49" s="10"/>
      <c r="N49" s="10"/>
      <c r="O49" s="10"/>
      <c r="P49" s="10"/>
      <c r="Q49" s="1"/>
      <c r="R49" s="1"/>
      <c r="S49" s="1"/>
    </row>
    <row r="50" spans="1:19" s="4" customFormat="1" ht="9" customHeight="1">
      <c r="A50" s="56" t="s">
        <v>44</v>
      </c>
      <c r="B50" s="15">
        <v>174</v>
      </c>
      <c r="C50" s="15">
        <v>0</v>
      </c>
      <c r="D50" s="15">
        <v>0</v>
      </c>
      <c r="E50" s="15">
        <v>606</v>
      </c>
      <c r="F50" s="15">
        <v>0</v>
      </c>
      <c r="G50" s="15">
        <v>550</v>
      </c>
      <c r="H50" s="15">
        <f t="shared" si="0"/>
        <v>1330</v>
      </c>
      <c r="I50" s="15">
        <v>39297</v>
      </c>
      <c r="J50" s="15">
        <f t="shared" si="1"/>
        <v>40627</v>
      </c>
      <c r="K50" s="42"/>
      <c r="L50" s="43"/>
      <c r="M50" s="10"/>
      <c r="N50" s="10"/>
      <c r="O50" s="10"/>
      <c r="P50" s="10"/>
      <c r="Q50" s="1"/>
      <c r="R50" s="1"/>
      <c r="S50" s="1"/>
    </row>
    <row r="51" spans="1:19" s="31" customFormat="1" ht="9" customHeight="1">
      <c r="A51" s="59" t="s">
        <v>62</v>
      </c>
      <c r="B51" s="16">
        <f>SUM(B29:B50)-B32</f>
        <v>338157</v>
      </c>
      <c r="C51" s="16">
        <f aca="true" t="shared" si="2" ref="C51:J51">SUM(C29:C50)-C32</f>
        <v>2459</v>
      </c>
      <c r="D51" s="16">
        <f t="shared" si="2"/>
        <v>1534</v>
      </c>
      <c r="E51" s="16">
        <f t="shared" si="2"/>
        <v>157541</v>
      </c>
      <c r="F51" s="16">
        <f t="shared" si="2"/>
        <v>22693</v>
      </c>
      <c r="G51" s="16">
        <f t="shared" si="2"/>
        <v>44269</v>
      </c>
      <c r="H51" s="16">
        <f t="shared" si="2"/>
        <v>566653</v>
      </c>
      <c r="I51" s="16">
        <f t="shared" si="2"/>
        <v>413724</v>
      </c>
      <c r="J51" s="16">
        <f t="shared" si="2"/>
        <v>980377</v>
      </c>
      <c r="K51" s="47"/>
      <c r="L51" s="48"/>
      <c r="M51" s="12"/>
      <c r="N51" s="12"/>
      <c r="O51" s="10"/>
      <c r="P51" s="10"/>
      <c r="Q51" s="11"/>
      <c r="R51" s="11"/>
      <c r="S51" s="11"/>
    </row>
    <row r="52" spans="1:19" ht="9" customHeight="1">
      <c r="A52" s="59" t="s">
        <v>48</v>
      </c>
      <c r="B52" s="16">
        <f>SUM(B29:B38)-B32</f>
        <v>276525</v>
      </c>
      <c r="C52" s="16">
        <f aca="true" t="shared" si="3" ref="C52:J52">SUM(C29:C38)-C32</f>
        <v>1000</v>
      </c>
      <c r="D52" s="16">
        <f t="shared" si="3"/>
        <v>854</v>
      </c>
      <c r="E52" s="16">
        <f t="shared" si="3"/>
        <v>110082</v>
      </c>
      <c r="F52" s="16">
        <f t="shared" si="3"/>
        <v>3005</v>
      </c>
      <c r="G52" s="16">
        <f t="shared" si="3"/>
        <v>22144</v>
      </c>
      <c r="H52" s="16">
        <f t="shared" si="3"/>
        <v>413610</v>
      </c>
      <c r="I52" s="16">
        <f t="shared" si="3"/>
        <v>126988</v>
      </c>
      <c r="J52" s="16">
        <f t="shared" si="3"/>
        <v>540598</v>
      </c>
      <c r="K52" s="47"/>
      <c r="L52" s="48"/>
      <c r="M52" s="10"/>
      <c r="N52" s="10"/>
      <c r="O52" s="10"/>
      <c r="P52" s="10"/>
      <c r="Q52" s="1"/>
      <c r="R52" s="1"/>
      <c r="S52" s="1"/>
    </row>
    <row r="53" spans="1:19" ht="9" customHeight="1">
      <c r="A53" s="59" t="s">
        <v>49</v>
      </c>
      <c r="B53" s="16">
        <f>SUM(B39:B42)</f>
        <v>36613</v>
      </c>
      <c r="C53" s="16">
        <f aca="true" t="shared" si="4" ref="C53:J53">SUM(C39:C42)</f>
        <v>669</v>
      </c>
      <c r="D53" s="16">
        <f t="shared" si="4"/>
        <v>651</v>
      </c>
      <c r="E53" s="16">
        <f t="shared" si="4"/>
        <v>16316</v>
      </c>
      <c r="F53" s="16">
        <f t="shared" si="4"/>
        <v>7476</v>
      </c>
      <c r="G53" s="16">
        <f t="shared" si="4"/>
        <v>9474</v>
      </c>
      <c r="H53" s="16">
        <f t="shared" si="4"/>
        <v>71199</v>
      </c>
      <c r="I53" s="16">
        <f t="shared" si="4"/>
        <v>113017</v>
      </c>
      <c r="J53" s="16">
        <f t="shared" si="4"/>
        <v>184216</v>
      </c>
      <c r="K53" s="47"/>
      <c r="L53" s="48"/>
      <c r="M53" s="1"/>
      <c r="N53" s="1"/>
      <c r="O53" s="1"/>
      <c r="P53" s="1"/>
      <c r="Q53" s="1"/>
      <c r="R53" s="1"/>
      <c r="S53" s="1"/>
    </row>
    <row r="54" spans="1:19" ht="9" customHeight="1">
      <c r="A54" s="59" t="s">
        <v>46</v>
      </c>
      <c r="B54" s="16">
        <f>SUM(B43:B50)</f>
        <v>25019</v>
      </c>
      <c r="C54" s="16">
        <f aca="true" t="shared" si="5" ref="C54:J54">SUM(C43:C50)</f>
        <v>790</v>
      </c>
      <c r="D54" s="16">
        <f t="shared" si="5"/>
        <v>29</v>
      </c>
      <c r="E54" s="16">
        <f t="shared" si="5"/>
        <v>31143</v>
      </c>
      <c r="F54" s="16">
        <f t="shared" si="5"/>
        <v>12212</v>
      </c>
      <c r="G54" s="16">
        <f t="shared" si="5"/>
        <v>12651</v>
      </c>
      <c r="H54" s="16">
        <f t="shared" si="5"/>
        <v>81844</v>
      </c>
      <c r="I54" s="16">
        <f t="shared" si="5"/>
        <v>173719</v>
      </c>
      <c r="J54" s="16">
        <f t="shared" si="5"/>
        <v>255563</v>
      </c>
      <c r="K54" s="49"/>
      <c r="L54" s="43"/>
      <c r="M54" s="1"/>
      <c r="N54" s="1"/>
      <c r="O54" s="1"/>
      <c r="P54" s="1"/>
      <c r="Q54" s="1"/>
      <c r="R54" s="1"/>
      <c r="S54" s="1"/>
    </row>
    <row r="55" spans="1:19" ht="9" customHeight="1">
      <c r="A55" s="27"/>
      <c r="B55" s="34"/>
      <c r="C55" s="34"/>
      <c r="D55" s="34"/>
      <c r="E55" s="34"/>
      <c r="F55" s="34"/>
      <c r="G55" s="34"/>
      <c r="H55" s="34"/>
      <c r="I55" s="34"/>
      <c r="J55" s="34"/>
      <c r="K55" s="25"/>
      <c r="M55" s="1"/>
      <c r="N55" s="1"/>
      <c r="O55" s="1"/>
      <c r="P55" s="1"/>
      <c r="Q55" s="1"/>
      <c r="R55" s="1"/>
      <c r="S55" s="1"/>
    </row>
    <row r="56" spans="1:19" ht="9" customHeight="1">
      <c r="A56" s="28"/>
      <c r="B56" s="16"/>
      <c r="C56" s="16"/>
      <c r="D56" s="16"/>
      <c r="E56" s="16"/>
      <c r="F56" s="16"/>
      <c r="G56" s="16"/>
      <c r="H56" s="16"/>
      <c r="I56" s="16"/>
      <c r="J56" s="16"/>
      <c r="K56" s="25"/>
      <c r="M56" s="1"/>
      <c r="N56" s="1"/>
      <c r="O56" s="1"/>
      <c r="P56" s="1"/>
      <c r="Q56" s="1"/>
      <c r="R56" s="1"/>
      <c r="S56" s="1"/>
    </row>
    <row r="57" spans="1:11" s="1" customFormat="1" ht="9">
      <c r="A57" s="1" t="s">
        <v>75</v>
      </c>
      <c r="K57" s="28"/>
    </row>
    <row r="58" spans="1:19" ht="9" customHeight="1">
      <c r="A58" s="1" t="s">
        <v>76</v>
      </c>
      <c r="K58" s="21"/>
      <c r="M58" s="1"/>
      <c r="N58" s="1"/>
      <c r="O58" s="1"/>
      <c r="P58" s="1"/>
      <c r="Q58" s="1"/>
      <c r="R58" s="1"/>
      <c r="S58" s="1"/>
    </row>
    <row r="59" spans="13:19" ht="9" customHeight="1">
      <c r="M59" s="1"/>
      <c r="N59" s="1"/>
      <c r="O59" s="1"/>
      <c r="P59" s="1"/>
      <c r="Q59" s="1"/>
      <c r="R59" s="1"/>
      <c r="S59" s="1"/>
    </row>
    <row r="60" ht="9" customHeight="1"/>
    <row r="61" ht="9" customHeight="1">
      <c r="B61" t="s">
        <v>77</v>
      </c>
    </row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</sheetData>
  <mergeCells count="12">
    <mergeCell ref="A27:J27"/>
    <mergeCell ref="B6:B10"/>
    <mergeCell ref="C6:C10"/>
    <mergeCell ref="D6:D10"/>
    <mergeCell ref="E6:E10"/>
    <mergeCell ref="F6:F10"/>
    <mergeCell ref="G6:G10"/>
    <mergeCell ref="B5:H5"/>
    <mergeCell ref="I5:I10"/>
    <mergeCell ref="H6:H10"/>
    <mergeCell ref="A12:J12"/>
    <mergeCell ref="J5:J10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2005-08-02T12:36:40Z</cp:lastPrinted>
  <dcterms:created xsi:type="dcterms:W3CDTF">1999-03-10T10:11:16Z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