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7(8)" sheetId="1" r:id="rId1"/>
    <sheet name="Tavola1.7(4bis)" sheetId="2" r:id="rId2"/>
    <sheet name="Tavola1.7" sheetId="3" r:id="rId3"/>
  </sheets>
  <definedNames/>
  <calcPr fullCalcOnLoad="1"/>
</workbook>
</file>

<file path=xl/sharedStrings.xml><?xml version="1.0" encoding="utf-8"?>
<sst xmlns="http://schemas.openxmlformats.org/spreadsheetml/2006/main" count="137" uniqueCount="41">
  <si>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</si>
  <si>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</si>
  <si>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</si>
  <si>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</si>
  <si>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</si>
  <si>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</si>
  <si>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</si>
  <si>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</si>
  <si>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</si>
  <si>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</si>
  <si>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</si>
  <si>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</si>
  <si>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</si>
  <si>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</si>
  <si>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</si>
  <si>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</si>
  <si>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</si>
  <si>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</si>
  <si>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</si>
  <si>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</si>
  <si>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</si>
  <si>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</si>
  <si>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Friuli - Venezia Giulia</t>
  </si>
  <si>
    <t>Emilia - Romagna</t>
  </si>
  <si>
    <t>Per ettaro</t>
  </si>
  <si>
    <t>Totale</t>
  </si>
  <si>
    <t>Raccolta</t>
  </si>
  <si>
    <t>CAROTA</t>
  </si>
  <si>
    <t>FINOCCHIO</t>
  </si>
  <si>
    <t>CARCIOFO</t>
  </si>
  <si>
    <t>Meridione</t>
  </si>
  <si>
    <t>POMODORO  DA  INDUSTRIA</t>
  </si>
  <si>
    <t>CAVOLFIORE E CAVOLO BROCCOLO</t>
  </si>
  <si>
    <t>Nord</t>
  </si>
  <si>
    <t>Centro</t>
  </si>
  <si>
    <t>Superficie</t>
  </si>
  <si>
    <t>Produzione</t>
  </si>
  <si>
    <r>
      <t>Tavola   3.7  -  Principali colture orticole in piena aria per regione  -  Anno  2001</t>
    </r>
    <r>
      <rPr>
        <i/>
        <sz val="9"/>
        <rFont val="Arial"/>
        <family val="2"/>
      </rPr>
      <t xml:space="preserve"> (superficie in ettari,  </t>
    </r>
  </si>
  <si>
    <t xml:space="preserve">                          produzione in quintali)</t>
  </si>
  <si>
    <r>
      <t xml:space="preserve">Tavola  3.7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Principali colture orticole in piena aria per regione  -  Anno  2001</t>
    </r>
    <r>
      <rPr>
        <i/>
        <sz val="9"/>
        <rFont val="Arial"/>
        <family val="2"/>
      </rPr>
      <t xml:space="preserve"> (superficie </t>
    </r>
  </si>
  <si>
    <t xml:space="preserve">                                    in ettari, produzione in quintali)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</si>
</sst>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9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1" fontId="1" fillId="0" borderId="2" xfId="16" applyFont="1" applyBorder="1" applyAlignment="1">
      <alignment horizontal="right" vertical="center"/>
    </xf>
    <xf numFmtId="41" fontId="1" fillId="0" borderId="2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5" fontId="1" fillId="0" borderId="0" xfId="15" applyNumberFormat="1" applyFont="1" applyAlignment="1">
      <alignment/>
    </xf>
    <xf numFmtId="0" fontId="1" fillId="0" borderId="0" xfId="0" applyFont="1" applyAlignment="1">
      <alignment/>
    </xf>
    <xf numFmtId="175" fontId="1" fillId="0" borderId="0" xfId="15" applyNumberFormat="1" applyFont="1" applyAlignment="1">
      <alignment/>
    </xf>
    <xf numFmtId="174" fontId="1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0" fillId="0" borderId="1" xfId="0" applyBorder="1" applyAlignment="1">
      <alignment/>
    </xf>
    <xf numFmtId="175" fontId="6" fillId="0" borderId="0" xfId="15" applyNumberFormat="1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5" fontId="7" fillId="0" borderId="0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41" fontId="6" fillId="0" borderId="1" xfId="16" applyFont="1" applyBorder="1" applyAlignment="1">
      <alignment/>
    </xf>
    <xf numFmtId="3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5" fontId="6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5" fontId="2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6.421875" style="1" customWidth="1"/>
    <col min="2" max="2" width="13.57421875" style="2" customWidth="1"/>
    <col min="3" max="3" width="1.7109375" style="2" customWidth="1"/>
    <col min="4" max="4" width="12.8515625" style="1" customWidth="1"/>
    <col min="5" max="6" width="16.140625" style="2" customWidth="1"/>
    <col min="7" max="16384" width="9.140625" style="1" customWidth="1"/>
  </cols>
  <sheetData>
    <row r="2" spans="1:6" s="5" customFormat="1" ht="12" customHeight="1">
      <c r="A2" s="7" t="s">
        <v>39</v>
      </c>
      <c r="B2" s="6"/>
      <c r="C2" s="6"/>
      <c r="E2" s="6"/>
      <c r="F2" s="6"/>
    </row>
    <row r="3" spans="1:6" s="5" customFormat="1" ht="12" customHeight="1">
      <c r="A3" s="39" t="s">
        <v>40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5.75" customHeight="1">
      <c r="A5" s="57" t="s">
        <v>20</v>
      </c>
      <c r="B5" s="55" t="s">
        <v>35</v>
      </c>
      <c r="C5" s="12"/>
      <c r="D5" s="15"/>
      <c r="E5" s="16" t="s">
        <v>36</v>
      </c>
      <c r="F5" s="17"/>
    </row>
    <row r="6" spans="1:6" ht="15.75" customHeight="1">
      <c r="A6" s="58"/>
      <c r="B6" s="56"/>
      <c r="C6" s="14"/>
      <c r="D6" s="52" t="s">
        <v>24</v>
      </c>
      <c r="E6" s="53" t="s">
        <v>25</v>
      </c>
      <c r="F6" s="53" t="s">
        <v>26</v>
      </c>
    </row>
    <row r="7" spans="1:6" ht="9" customHeight="1">
      <c r="A7" s="10"/>
      <c r="B7" s="12"/>
      <c r="C7" s="12"/>
      <c r="D7" s="13"/>
      <c r="E7" s="12"/>
      <c r="F7" s="12"/>
    </row>
    <row r="8" spans="1:6" ht="16.5" customHeight="1">
      <c r="A8" s="54" t="s">
        <v>31</v>
      </c>
      <c r="B8" s="54"/>
      <c r="C8" s="54"/>
      <c r="D8" s="54"/>
      <c r="E8" s="54"/>
      <c r="F8" s="54"/>
    </row>
    <row r="9" spans="1:6" ht="9" customHeight="1">
      <c r="A9" s="10"/>
      <c r="B9" s="12"/>
      <c r="C9" s="12"/>
      <c r="D9" s="13"/>
      <c r="E9" s="12"/>
      <c r="F9" s="12"/>
    </row>
    <row r="10" spans="1:6" ht="9" customHeight="1">
      <c r="A10" s="1" t="s">
        <v>0</v>
      </c>
      <c r="B10" s="42">
        <v>1110</v>
      </c>
      <c r="D10" s="29">
        <f>+E10/B10</f>
        <v>555.990990990991</v>
      </c>
      <c r="E10" s="28">
        <v>617150</v>
      </c>
      <c r="F10" s="28">
        <v>617150</v>
      </c>
    </row>
    <row r="11" spans="1:6" ht="9" customHeight="1">
      <c r="A11" s="1" t="s">
        <v>1</v>
      </c>
      <c r="B11" s="42">
        <v>5207</v>
      </c>
      <c r="D11" s="29">
        <f aca="true" t="shared" si="0" ref="D11:D29">+E11/B11</f>
        <v>602.9850201651623</v>
      </c>
      <c r="E11" s="28">
        <v>3139743</v>
      </c>
      <c r="F11" s="28">
        <v>3077616</v>
      </c>
    </row>
    <row r="12" spans="1:6" ht="9" customHeight="1">
      <c r="A12" s="1" t="s">
        <v>2</v>
      </c>
      <c r="B12" s="42">
        <v>1595</v>
      </c>
      <c r="D12" s="29">
        <f t="shared" si="0"/>
        <v>563.2131661442006</v>
      </c>
      <c r="E12" s="28">
        <v>898325</v>
      </c>
      <c r="F12" s="28">
        <v>894985</v>
      </c>
    </row>
    <row r="13" spans="1:6" ht="9" customHeight="1">
      <c r="A13" s="1" t="s">
        <v>22</v>
      </c>
      <c r="B13" s="42">
        <v>7</v>
      </c>
      <c r="D13" s="29">
        <f t="shared" si="0"/>
        <v>350</v>
      </c>
      <c r="E13" s="28">
        <v>2450</v>
      </c>
      <c r="F13" s="28">
        <v>2450</v>
      </c>
    </row>
    <row r="14" spans="1:6" ht="9" customHeight="1">
      <c r="A14" s="1" t="s">
        <v>23</v>
      </c>
      <c r="B14" s="42">
        <v>29061</v>
      </c>
      <c r="D14" s="29">
        <f t="shared" si="0"/>
        <v>599.7964282027459</v>
      </c>
      <c r="E14" s="28">
        <v>17430684</v>
      </c>
      <c r="F14" s="28">
        <v>17430684</v>
      </c>
    </row>
    <row r="15" spans="1:6" ht="9" customHeight="1">
      <c r="A15" s="1" t="s">
        <v>4</v>
      </c>
      <c r="B15" s="42">
        <v>2210</v>
      </c>
      <c r="D15" s="29">
        <f t="shared" si="0"/>
        <v>649.8828054298642</v>
      </c>
      <c r="E15" s="28">
        <v>1436241</v>
      </c>
      <c r="F15" s="28">
        <v>1392691</v>
      </c>
    </row>
    <row r="16" spans="1:6" ht="9" customHeight="1">
      <c r="A16" s="1" t="s">
        <v>5</v>
      </c>
      <c r="B16" s="42">
        <v>8</v>
      </c>
      <c r="D16" s="29">
        <f t="shared" si="0"/>
        <v>1000</v>
      </c>
      <c r="E16" s="28">
        <v>8000</v>
      </c>
      <c r="F16" s="28">
        <v>8000</v>
      </c>
    </row>
    <row r="17" spans="1:6" ht="9" customHeight="1">
      <c r="A17" s="1" t="s">
        <v>6</v>
      </c>
      <c r="B17" s="42">
        <v>661</v>
      </c>
      <c r="D17" s="29">
        <f t="shared" si="0"/>
        <v>363.97730711043874</v>
      </c>
      <c r="E17" s="28">
        <v>240589</v>
      </c>
      <c r="F17" s="28">
        <v>229714</v>
      </c>
    </row>
    <row r="18" spans="1:6" ht="9" customHeight="1">
      <c r="A18" s="1" t="s">
        <v>7</v>
      </c>
      <c r="B18" s="42">
        <v>3278</v>
      </c>
      <c r="D18" s="29">
        <f t="shared" si="0"/>
        <v>750.5704697986578</v>
      </c>
      <c r="E18" s="28">
        <v>2460370</v>
      </c>
      <c r="F18" s="28">
        <v>2361077</v>
      </c>
    </row>
    <row r="19" spans="1:6" ht="9" customHeight="1">
      <c r="A19" s="1" t="s">
        <v>8</v>
      </c>
      <c r="B19" s="42">
        <v>897</v>
      </c>
      <c r="D19" s="29">
        <f t="shared" si="0"/>
        <v>463.04347826086956</v>
      </c>
      <c r="E19" s="28">
        <v>415350</v>
      </c>
      <c r="F19" s="28">
        <v>415350</v>
      </c>
    </row>
    <row r="20" spans="1:6" ht="9" customHeight="1">
      <c r="A20" s="1" t="s">
        <v>10</v>
      </c>
      <c r="B20" s="42">
        <v>6892</v>
      </c>
      <c r="D20" s="29">
        <f t="shared" si="0"/>
        <v>551.2434706906558</v>
      </c>
      <c r="E20" s="28">
        <v>3799170</v>
      </c>
      <c r="F20" s="28">
        <v>3759760</v>
      </c>
    </row>
    <row r="21" spans="1:6" ht="9" customHeight="1">
      <c r="A21" s="1" t="s">
        <v>11</v>
      </c>
      <c r="B21" s="42">
        <v>26935</v>
      </c>
      <c r="D21" s="29">
        <f t="shared" si="0"/>
        <v>547.6907369593466</v>
      </c>
      <c r="E21" s="28">
        <v>14752050</v>
      </c>
      <c r="F21" s="28">
        <v>14062320</v>
      </c>
    </row>
    <row r="22" spans="1:6" ht="9" customHeight="1">
      <c r="A22" s="1" t="s">
        <v>12</v>
      </c>
      <c r="B22" s="42">
        <v>4450</v>
      </c>
      <c r="D22" s="29">
        <f t="shared" si="0"/>
        <v>675.2808988764045</v>
      </c>
      <c r="E22" s="28">
        <v>3005000</v>
      </c>
      <c r="F22" s="28">
        <v>3005000</v>
      </c>
    </row>
    <row r="23" spans="1:6" ht="9" customHeight="1">
      <c r="A23" s="1" t="s">
        <v>13</v>
      </c>
      <c r="B23" s="42">
        <v>4245</v>
      </c>
      <c r="D23" s="29">
        <f t="shared" si="0"/>
        <v>327.7290930506478</v>
      </c>
      <c r="E23" s="28">
        <v>1391210</v>
      </c>
      <c r="F23" s="28">
        <v>1370477</v>
      </c>
    </row>
    <row r="24" spans="1:6" ht="9" customHeight="1">
      <c r="A24" s="1" t="s">
        <v>14</v>
      </c>
      <c r="B24" s="42">
        <v>5130</v>
      </c>
      <c r="D24" s="29">
        <f t="shared" si="0"/>
        <v>243.54775828460038</v>
      </c>
      <c r="E24" s="28">
        <v>1249400</v>
      </c>
      <c r="F24" s="28">
        <v>1215936</v>
      </c>
    </row>
    <row r="25" spans="1:6" ht="9" customHeight="1">
      <c r="A25" s="1" t="s">
        <v>15</v>
      </c>
      <c r="B25" s="42">
        <v>683</v>
      </c>
      <c r="D25" s="29">
        <f t="shared" si="0"/>
        <v>466.32503660322106</v>
      </c>
      <c r="E25" s="28">
        <v>318500</v>
      </c>
      <c r="F25" s="28">
        <v>318500</v>
      </c>
    </row>
    <row r="26" spans="1:6" ht="9" customHeight="1">
      <c r="A26" s="18" t="s">
        <v>19</v>
      </c>
      <c r="B26" s="24">
        <f>SUM(B10:B25)</f>
        <v>92369</v>
      </c>
      <c r="C26" s="19"/>
      <c r="D26" s="30">
        <f t="shared" si="0"/>
        <v>553.9112905845035</v>
      </c>
      <c r="E26" s="47">
        <f>SUM(E10:E25)</f>
        <v>51164232</v>
      </c>
      <c r="F26" s="47">
        <f>SUM(F10:F25)</f>
        <v>50161710</v>
      </c>
    </row>
    <row r="27" spans="1:6" ht="9" customHeight="1">
      <c r="A27" s="18" t="s">
        <v>33</v>
      </c>
      <c r="B27" s="24">
        <f>SUM(B10:B14)</f>
        <v>36980</v>
      </c>
      <c r="C27" s="19"/>
      <c r="D27" s="30">
        <f t="shared" si="0"/>
        <v>597.3053542455382</v>
      </c>
      <c r="E27" s="47">
        <f>SUM(E10:E14)</f>
        <v>22088352</v>
      </c>
      <c r="F27" s="47">
        <f>SUM(F10:F14)</f>
        <v>22022885</v>
      </c>
    </row>
    <row r="28" spans="1:6" ht="9" customHeight="1">
      <c r="A28" s="18" t="s">
        <v>34</v>
      </c>
      <c r="B28" s="24">
        <f>SUM(B15:B18)</f>
        <v>6157</v>
      </c>
      <c r="C28" s="19"/>
      <c r="D28" s="30">
        <f t="shared" si="0"/>
        <v>673.2499593958097</v>
      </c>
      <c r="E28" s="47">
        <f>SUM(E15:E18)</f>
        <v>4145200</v>
      </c>
      <c r="F28" s="47">
        <f>SUM(F15:F18)</f>
        <v>3991482</v>
      </c>
    </row>
    <row r="29" spans="1:6" ht="9" customHeight="1">
      <c r="A29" s="18" t="s">
        <v>16</v>
      </c>
      <c r="B29" s="24">
        <f>SUM(B19:B25)</f>
        <v>49232</v>
      </c>
      <c r="C29" s="19"/>
      <c r="D29" s="30">
        <f t="shared" si="0"/>
        <v>506.3917777055574</v>
      </c>
      <c r="E29" s="47">
        <f>SUM(E19:E25)</f>
        <v>24930680</v>
      </c>
      <c r="F29" s="47">
        <f>SUM(F19:F25)</f>
        <v>24147343</v>
      </c>
    </row>
    <row r="30" spans="1:6" ht="9" customHeight="1">
      <c r="A30" s="40"/>
      <c r="B30" s="41"/>
      <c r="C30" s="41"/>
      <c r="D30" s="41"/>
      <c r="E30" s="41"/>
      <c r="F30" s="41"/>
    </row>
    <row r="31" spans="1:6" ht="9" customHeight="1">
      <c r="A31" s="18"/>
      <c r="B31" s="19"/>
      <c r="C31" s="19"/>
      <c r="D31" s="18"/>
      <c r="E31" s="19"/>
      <c r="F31" s="19"/>
    </row>
    <row r="48" s="18" customFormat="1" ht="9"/>
    <row r="49" s="18" customFormat="1" ht="9"/>
    <row r="50" spans="1:6" s="18" customFormat="1" ht="9">
      <c r="A50" s="25"/>
      <c r="B50" s="25"/>
      <c r="C50" s="25"/>
      <c r="D50" s="25"/>
      <c r="E50" s="25"/>
      <c r="F50" s="25"/>
    </row>
    <row r="51" spans="1:6" ht="9">
      <c r="A51" s="10"/>
      <c r="B51" s="11"/>
      <c r="C51" s="11"/>
      <c r="D51" s="10"/>
      <c r="E51" s="11"/>
      <c r="F51" s="11"/>
    </row>
    <row r="52" spans="1:6" ht="9">
      <c r="A52" s="10"/>
      <c r="B52" s="11"/>
      <c r="C52" s="11"/>
      <c r="D52" s="10"/>
      <c r="E52" s="11"/>
      <c r="F52" s="11"/>
    </row>
    <row r="53" spans="1:6" ht="9">
      <c r="A53" s="10"/>
      <c r="B53" s="11"/>
      <c r="C53" s="11"/>
      <c r="D53" s="10"/>
      <c r="E53" s="11"/>
      <c r="F53" s="11"/>
    </row>
    <row r="54" spans="1:6" ht="9">
      <c r="A54" s="10"/>
      <c r="B54" s="11"/>
      <c r="C54" s="11"/>
      <c r="D54" s="10"/>
      <c r="E54" s="11"/>
      <c r="F54" s="11"/>
    </row>
  </sheetData>
  <mergeCells count="3">
    <mergeCell ref="A8:F8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E9" sqref="E9"/>
    </sheetView>
  </sheetViews>
  <sheetFormatPr defaultColWidth="9.140625" defaultRowHeight="12.75"/>
  <cols>
    <col min="1" max="2" width="16.421875" style="0" customWidth="1"/>
    <col min="3" max="3" width="1.421875" style="0" customWidth="1"/>
    <col min="4" max="4" width="11.421875" style="0" customWidth="1"/>
    <col min="5" max="5" width="12.7109375" style="0" customWidth="1"/>
    <col min="6" max="6" width="15.8515625" style="0" customWidth="1"/>
    <col min="9" max="9" width="9.140625" style="46" bestFit="1" customWidth="1"/>
    <col min="10" max="10" width="9.7109375" style="0" bestFit="1" customWidth="1"/>
    <col min="11" max="11" width="9.421875" style="0" bestFit="1" customWidth="1"/>
  </cols>
  <sheetData>
    <row r="1" spans="2:9" s="1" customFormat="1" ht="9">
      <c r="B1" s="2"/>
      <c r="C1" s="2"/>
      <c r="E1" s="2"/>
      <c r="F1" s="2"/>
      <c r="I1" s="20"/>
    </row>
    <row r="2" spans="1:9" s="5" customFormat="1" ht="12" customHeight="1">
      <c r="A2" s="7" t="s">
        <v>39</v>
      </c>
      <c r="B2" s="6"/>
      <c r="C2" s="6"/>
      <c r="E2" s="6"/>
      <c r="F2" s="6"/>
      <c r="I2" s="43"/>
    </row>
    <row r="3" spans="1:9" s="5" customFormat="1" ht="12" customHeight="1">
      <c r="A3" s="39" t="s">
        <v>40</v>
      </c>
      <c r="B3" s="6"/>
      <c r="C3" s="6"/>
      <c r="E3" s="6"/>
      <c r="F3" s="6"/>
      <c r="I3" s="43"/>
    </row>
    <row r="4" spans="1:9" s="1" customFormat="1" ht="9">
      <c r="A4" s="8"/>
      <c r="B4" s="9"/>
      <c r="C4" s="9"/>
      <c r="D4" s="8"/>
      <c r="E4" s="9"/>
      <c r="F4" s="9"/>
      <c r="I4" s="20"/>
    </row>
    <row r="5" spans="1:9" s="1" customFormat="1" ht="15.75" customHeight="1">
      <c r="A5" s="57" t="s">
        <v>20</v>
      </c>
      <c r="B5" s="55" t="s">
        <v>35</v>
      </c>
      <c r="C5" s="12"/>
      <c r="D5" s="15"/>
      <c r="E5" s="16" t="s">
        <v>36</v>
      </c>
      <c r="F5" s="17"/>
      <c r="I5" s="20"/>
    </row>
    <row r="6" spans="1:9" s="1" customFormat="1" ht="15.75" customHeight="1">
      <c r="A6" s="58"/>
      <c r="B6" s="56"/>
      <c r="C6" s="14"/>
      <c r="D6" s="52" t="s">
        <v>24</v>
      </c>
      <c r="E6" s="53" t="s">
        <v>25</v>
      </c>
      <c r="F6" s="53" t="s">
        <v>26</v>
      </c>
      <c r="I6" s="20"/>
    </row>
    <row r="7" spans="1:9" s="1" customFormat="1" ht="9" customHeight="1">
      <c r="A7" s="10"/>
      <c r="B7" s="11"/>
      <c r="C7" s="11"/>
      <c r="D7" s="10"/>
      <c r="E7" s="11"/>
      <c r="F7" s="11"/>
      <c r="I7" s="20"/>
    </row>
    <row r="8" spans="1:11" ht="12.75">
      <c r="A8" s="59" t="s">
        <v>32</v>
      </c>
      <c r="B8" s="59"/>
      <c r="C8" s="59"/>
      <c r="D8" s="59"/>
      <c r="E8" s="59"/>
      <c r="F8" s="59"/>
      <c r="G8" s="28"/>
      <c r="H8" s="28"/>
      <c r="I8" s="44"/>
      <c r="J8" s="28"/>
      <c r="K8" s="28"/>
    </row>
    <row r="9" spans="1:11" ht="9" customHeight="1">
      <c r="A9" s="1"/>
      <c r="B9" s="2"/>
      <c r="C9" s="2"/>
      <c r="D9" s="1"/>
      <c r="E9" s="2"/>
      <c r="F9" s="2"/>
      <c r="G9" s="28"/>
      <c r="H9" s="28"/>
      <c r="I9" s="44"/>
      <c r="J9" s="28"/>
      <c r="K9" s="28"/>
    </row>
    <row r="10" spans="1:11" ht="9" customHeight="1">
      <c r="A10" s="1" t="s">
        <v>0</v>
      </c>
      <c r="B10" s="28">
        <v>330</v>
      </c>
      <c r="C10" s="2"/>
      <c r="D10" s="20">
        <f aca="true" t="shared" si="0" ref="D10:D34">+E10/B10</f>
        <v>227.4121212121212</v>
      </c>
      <c r="E10" s="28">
        <v>75046</v>
      </c>
      <c r="F10" s="28">
        <v>75046</v>
      </c>
      <c r="G10" s="28"/>
      <c r="H10" s="28"/>
      <c r="I10" s="44"/>
      <c r="J10" s="28"/>
      <c r="K10" s="28"/>
    </row>
    <row r="11" spans="1:11" ht="9" customHeight="1">
      <c r="A11" s="1" t="s">
        <v>1</v>
      </c>
      <c r="B11" s="28">
        <v>75</v>
      </c>
      <c r="C11" s="2"/>
      <c r="D11" s="20">
        <f t="shared" si="0"/>
        <v>217.72</v>
      </c>
      <c r="E11" s="28">
        <v>16329</v>
      </c>
      <c r="F11" s="28">
        <v>16170</v>
      </c>
      <c r="G11" s="28"/>
      <c r="H11" s="28"/>
      <c r="I11" s="44"/>
      <c r="J11" s="28"/>
      <c r="K11" s="28"/>
    </row>
    <row r="12" spans="1:11" ht="9" customHeight="1">
      <c r="A12" s="1" t="s">
        <v>18</v>
      </c>
      <c r="B12" s="28">
        <f>SUM(B13:B14)</f>
        <v>184</v>
      </c>
      <c r="C12" s="2"/>
      <c r="D12" s="20">
        <f t="shared" si="0"/>
        <v>332.82608695652175</v>
      </c>
      <c r="E12" s="28">
        <f>SUM(E13:E14)</f>
        <v>61240</v>
      </c>
      <c r="F12" s="28">
        <f>SUM(F13:F14)</f>
        <v>58840</v>
      </c>
      <c r="G12" s="28"/>
      <c r="H12" s="28"/>
      <c r="I12" s="44"/>
      <c r="J12" s="28"/>
      <c r="K12" s="28"/>
    </row>
    <row r="13" spans="1:11" s="51" customFormat="1" ht="9" customHeight="1">
      <c r="A13" s="3" t="s">
        <v>21</v>
      </c>
      <c r="B13" s="49">
        <v>180</v>
      </c>
      <c r="C13" s="4"/>
      <c r="D13" s="21">
        <f t="shared" si="0"/>
        <v>335</v>
      </c>
      <c r="E13" s="49">
        <v>60300</v>
      </c>
      <c r="F13" s="49">
        <v>57900</v>
      </c>
      <c r="G13" s="49"/>
      <c r="H13" s="49"/>
      <c r="I13" s="50"/>
      <c r="J13" s="49"/>
      <c r="K13" s="49"/>
    </row>
    <row r="14" spans="1:11" s="51" customFormat="1" ht="9" customHeight="1">
      <c r="A14" s="3" t="s">
        <v>17</v>
      </c>
      <c r="B14" s="49">
        <v>4</v>
      </c>
      <c r="C14" s="3"/>
      <c r="D14" s="21">
        <f t="shared" si="0"/>
        <v>235</v>
      </c>
      <c r="E14" s="49">
        <v>940</v>
      </c>
      <c r="F14" s="49">
        <v>940</v>
      </c>
      <c r="G14" s="49"/>
      <c r="H14" s="49"/>
      <c r="I14" s="50"/>
      <c r="J14" s="49"/>
      <c r="K14" s="49"/>
    </row>
    <row r="15" spans="1:11" ht="9" customHeight="1">
      <c r="A15" s="1" t="s">
        <v>2</v>
      </c>
      <c r="B15" s="28">
        <v>567</v>
      </c>
      <c r="C15" s="2"/>
      <c r="D15" s="20">
        <f t="shared" si="0"/>
        <v>275.0529100529101</v>
      </c>
      <c r="E15" s="28">
        <v>155955</v>
      </c>
      <c r="F15" s="28">
        <v>152736</v>
      </c>
      <c r="G15" s="28"/>
      <c r="H15" s="28"/>
      <c r="I15" s="44"/>
      <c r="J15" s="28"/>
      <c r="K15" s="28"/>
    </row>
    <row r="16" spans="1:11" ht="9" customHeight="1">
      <c r="A16" s="1" t="s">
        <v>22</v>
      </c>
      <c r="B16" s="28">
        <v>24</v>
      </c>
      <c r="C16" s="2"/>
      <c r="D16" s="20">
        <f t="shared" si="0"/>
        <v>198.75</v>
      </c>
      <c r="E16" s="28">
        <v>4770</v>
      </c>
      <c r="F16" s="28">
        <v>4770</v>
      </c>
      <c r="G16" s="28"/>
      <c r="H16" s="28"/>
      <c r="I16" s="44"/>
      <c r="J16" s="28"/>
      <c r="K16" s="28"/>
    </row>
    <row r="17" spans="1:11" ht="9" customHeight="1">
      <c r="A17" s="1" t="s">
        <v>3</v>
      </c>
      <c r="B17" s="28">
        <v>20</v>
      </c>
      <c r="C17" s="2"/>
      <c r="D17" s="20">
        <f t="shared" si="0"/>
        <v>223.8</v>
      </c>
      <c r="E17" s="28">
        <v>4476</v>
      </c>
      <c r="F17" s="28">
        <v>4142</v>
      </c>
      <c r="G17" s="28"/>
      <c r="H17" s="28"/>
      <c r="I17" s="44"/>
      <c r="J17" s="28"/>
      <c r="K17" s="28"/>
    </row>
    <row r="18" spans="1:11" ht="9" customHeight="1">
      <c r="A18" s="1" t="s">
        <v>23</v>
      </c>
      <c r="B18" s="28">
        <v>178</v>
      </c>
      <c r="C18" s="2"/>
      <c r="D18" s="20">
        <f t="shared" si="0"/>
        <v>302.97752808988764</v>
      </c>
      <c r="E18" s="28">
        <v>53930</v>
      </c>
      <c r="F18" s="28">
        <v>50590</v>
      </c>
      <c r="G18" s="28"/>
      <c r="H18" s="28"/>
      <c r="I18" s="44"/>
      <c r="J18" s="28"/>
      <c r="K18" s="28"/>
    </row>
    <row r="19" spans="1:11" ht="9" customHeight="1">
      <c r="A19" s="1" t="s">
        <v>4</v>
      </c>
      <c r="B19" s="28">
        <v>290</v>
      </c>
      <c r="C19" s="2"/>
      <c r="D19" s="20">
        <f t="shared" si="0"/>
        <v>215.63793103448276</v>
      </c>
      <c r="E19" s="28">
        <v>62535</v>
      </c>
      <c r="F19" s="28">
        <v>54949</v>
      </c>
      <c r="G19" s="28"/>
      <c r="H19" s="28"/>
      <c r="I19" s="44"/>
      <c r="J19" s="28"/>
      <c r="K19" s="28"/>
    </row>
    <row r="20" spans="1:11" ht="9" customHeight="1">
      <c r="A20" s="1" t="s">
        <v>5</v>
      </c>
      <c r="B20" s="28">
        <v>184</v>
      </c>
      <c r="C20" s="2"/>
      <c r="D20" s="20">
        <f t="shared" si="0"/>
        <v>217.30978260869566</v>
      </c>
      <c r="E20" s="28">
        <v>39985</v>
      </c>
      <c r="F20" s="28">
        <v>39837</v>
      </c>
      <c r="G20" s="28"/>
      <c r="H20" s="28"/>
      <c r="I20" s="44"/>
      <c r="J20" s="28"/>
      <c r="K20" s="28"/>
    </row>
    <row r="21" spans="1:11" ht="9" customHeight="1">
      <c r="A21" s="1" t="s">
        <v>6</v>
      </c>
      <c r="B21" s="28">
        <v>1993</v>
      </c>
      <c r="C21" s="2"/>
      <c r="D21" s="20">
        <f t="shared" si="0"/>
        <v>226.4234821876568</v>
      </c>
      <c r="E21" s="28">
        <v>451262</v>
      </c>
      <c r="F21" s="28">
        <v>437226</v>
      </c>
      <c r="G21" s="28"/>
      <c r="H21" s="28"/>
      <c r="I21" s="44"/>
      <c r="J21" s="28"/>
      <c r="K21" s="28"/>
    </row>
    <row r="22" spans="1:11" ht="9" customHeight="1">
      <c r="A22" s="1" t="s">
        <v>7</v>
      </c>
      <c r="B22" s="28">
        <v>991</v>
      </c>
      <c r="C22" s="2"/>
      <c r="D22" s="20">
        <f t="shared" si="0"/>
        <v>234.06659939455096</v>
      </c>
      <c r="E22" s="28">
        <v>231960</v>
      </c>
      <c r="F22" s="28">
        <v>208241</v>
      </c>
      <c r="G22" s="28"/>
      <c r="H22" s="28"/>
      <c r="I22" s="44"/>
      <c r="J22" s="28"/>
      <c r="K22" s="28"/>
    </row>
    <row r="23" spans="1:11" ht="9" customHeight="1">
      <c r="A23" s="1" t="s">
        <v>8</v>
      </c>
      <c r="B23" s="28">
        <v>2115</v>
      </c>
      <c r="C23" s="2"/>
      <c r="D23" s="20">
        <f t="shared" si="0"/>
        <v>222.50591016548464</v>
      </c>
      <c r="E23" s="28">
        <v>470600</v>
      </c>
      <c r="F23" s="28">
        <v>449390</v>
      </c>
      <c r="G23" s="28"/>
      <c r="H23" s="28"/>
      <c r="I23" s="44"/>
      <c r="J23" s="28"/>
      <c r="K23" s="28"/>
    </row>
    <row r="24" spans="1:11" ht="9" customHeight="1">
      <c r="A24" s="1" t="s">
        <v>9</v>
      </c>
      <c r="B24" s="28">
        <v>101</v>
      </c>
      <c r="C24" s="2"/>
      <c r="D24" s="20">
        <f t="shared" si="0"/>
        <v>185.72277227722773</v>
      </c>
      <c r="E24" s="28">
        <v>18758</v>
      </c>
      <c r="F24" s="28">
        <v>18392</v>
      </c>
      <c r="G24" s="28"/>
      <c r="H24" s="28"/>
      <c r="I24" s="44"/>
      <c r="J24" s="28"/>
      <c r="K24" s="28"/>
    </row>
    <row r="25" spans="1:11" ht="9" customHeight="1">
      <c r="A25" s="1" t="s">
        <v>10</v>
      </c>
      <c r="B25" s="28">
        <v>3260</v>
      </c>
      <c r="C25" s="2"/>
      <c r="D25" s="20">
        <f t="shared" si="0"/>
        <v>271.70552147239266</v>
      </c>
      <c r="E25" s="28">
        <v>885760</v>
      </c>
      <c r="F25" s="28">
        <v>815810</v>
      </c>
      <c r="G25" s="28"/>
      <c r="H25" s="28"/>
      <c r="I25" s="44"/>
      <c r="J25" s="28"/>
      <c r="K25" s="28"/>
    </row>
    <row r="26" spans="1:11" ht="9" customHeight="1">
      <c r="A26" s="1" t="s">
        <v>11</v>
      </c>
      <c r="B26" s="28">
        <v>7958</v>
      </c>
      <c r="C26" s="2"/>
      <c r="D26" s="20">
        <f t="shared" si="0"/>
        <v>144.7813520985172</v>
      </c>
      <c r="E26" s="28">
        <v>1152170</v>
      </c>
      <c r="F26" s="28">
        <v>1104438</v>
      </c>
      <c r="G26" s="28"/>
      <c r="H26" s="28"/>
      <c r="I26" s="44"/>
      <c r="J26" s="28"/>
      <c r="K26" s="28"/>
    </row>
    <row r="27" spans="1:11" ht="9" customHeight="1">
      <c r="A27" s="1" t="s">
        <v>12</v>
      </c>
      <c r="B27" s="28">
        <v>1050</v>
      </c>
      <c r="C27" s="2"/>
      <c r="D27" s="20">
        <f t="shared" si="0"/>
        <v>205.71428571428572</v>
      </c>
      <c r="E27" s="28">
        <v>216000</v>
      </c>
      <c r="F27" s="28">
        <v>216000</v>
      </c>
      <c r="G27" s="28"/>
      <c r="H27" s="28"/>
      <c r="I27" s="44"/>
      <c r="J27" s="28"/>
      <c r="K27" s="28"/>
    </row>
    <row r="28" spans="1:11" ht="9" customHeight="1">
      <c r="A28" s="1" t="s">
        <v>13</v>
      </c>
      <c r="B28" s="28">
        <v>1740</v>
      </c>
      <c r="C28" s="2"/>
      <c r="D28" s="20">
        <f t="shared" si="0"/>
        <v>271.38045977011495</v>
      </c>
      <c r="E28" s="28">
        <v>472202</v>
      </c>
      <c r="F28" s="28">
        <v>414178</v>
      </c>
      <c r="G28" s="28"/>
      <c r="H28" s="28"/>
      <c r="I28" s="44"/>
      <c r="J28" s="28"/>
      <c r="K28" s="28"/>
    </row>
    <row r="29" spans="1:11" ht="9" customHeight="1">
      <c r="A29" s="1" t="s">
        <v>14</v>
      </c>
      <c r="B29" s="28">
        <v>2295</v>
      </c>
      <c r="C29" s="2"/>
      <c r="D29" s="20">
        <f t="shared" si="0"/>
        <v>197.3202614379085</v>
      </c>
      <c r="E29" s="28">
        <v>452850</v>
      </c>
      <c r="F29" s="28">
        <v>403743</v>
      </c>
      <c r="G29" s="28"/>
      <c r="H29" s="28"/>
      <c r="I29" s="44"/>
      <c r="J29" s="28"/>
      <c r="K29" s="28"/>
    </row>
    <row r="30" spans="1:11" ht="9" customHeight="1">
      <c r="A30" s="1" t="s">
        <v>15</v>
      </c>
      <c r="B30" s="28">
        <v>572</v>
      </c>
      <c r="C30" s="2"/>
      <c r="D30" s="20">
        <f t="shared" si="0"/>
        <v>160.1451048951049</v>
      </c>
      <c r="E30" s="28">
        <v>91603</v>
      </c>
      <c r="F30" s="28">
        <v>91501</v>
      </c>
      <c r="G30" s="28"/>
      <c r="H30" s="28"/>
      <c r="I30" s="44"/>
      <c r="J30" s="28"/>
      <c r="K30" s="28"/>
    </row>
    <row r="31" spans="1:11" ht="9" customHeight="1">
      <c r="A31" s="18" t="s">
        <v>19</v>
      </c>
      <c r="B31" s="47">
        <f>SUM(B10:B30)-B12</f>
        <v>23927</v>
      </c>
      <c r="C31" s="19"/>
      <c r="D31" s="23">
        <f t="shared" si="0"/>
        <v>205.51807581393405</v>
      </c>
      <c r="E31" s="47">
        <f>SUM(E10:E30)-E12</f>
        <v>4917431</v>
      </c>
      <c r="F31" s="47">
        <f>SUM(F10:F30)-F12</f>
        <v>4615999</v>
      </c>
      <c r="G31" s="28"/>
      <c r="H31" s="28"/>
      <c r="I31" s="44"/>
      <c r="J31" s="28"/>
      <c r="K31" s="28"/>
    </row>
    <row r="32" spans="1:11" ht="9" customHeight="1">
      <c r="A32" s="18" t="s">
        <v>33</v>
      </c>
      <c r="B32" s="47">
        <f>SUM(B10:B18)-B12</f>
        <v>1378</v>
      </c>
      <c r="C32" s="19"/>
      <c r="D32" s="23">
        <f t="shared" si="0"/>
        <v>269.7721335268505</v>
      </c>
      <c r="E32" s="47">
        <f>SUM(E10:E18)-E12</f>
        <v>371746</v>
      </c>
      <c r="F32" s="47">
        <f>SUM(F10:F18)-F12</f>
        <v>362294</v>
      </c>
      <c r="G32" s="28"/>
      <c r="H32" s="28"/>
      <c r="I32" s="44"/>
      <c r="J32" s="28"/>
      <c r="K32" s="28"/>
    </row>
    <row r="33" spans="1:11" ht="9" customHeight="1">
      <c r="A33" s="18" t="s">
        <v>34</v>
      </c>
      <c r="B33" s="47">
        <f>SUM(B19:B22)</f>
        <v>3458</v>
      </c>
      <c r="C33" s="19"/>
      <c r="D33" s="23">
        <f t="shared" si="0"/>
        <v>227.2244071717756</v>
      </c>
      <c r="E33" s="47">
        <f>SUM(E19:E22)</f>
        <v>785742</v>
      </c>
      <c r="F33" s="47">
        <f>SUM(F19:F22)</f>
        <v>740253</v>
      </c>
      <c r="G33" s="28"/>
      <c r="H33" s="28"/>
      <c r="I33" s="44"/>
      <c r="J33" s="28"/>
      <c r="K33" s="28"/>
    </row>
    <row r="34" spans="1:11" ht="9" customHeight="1">
      <c r="A34" s="18" t="s">
        <v>16</v>
      </c>
      <c r="B34" s="47">
        <f>SUM(B23:B30)</f>
        <v>19091</v>
      </c>
      <c r="C34" s="19"/>
      <c r="D34" s="23">
        <f t="shared" si="0"/>
        <v>196.94845738829815</v>
      </c>
      <c r="E34" s="47">
        <f>SUM(E23:E30)</f>
        <v>3759943</v>
      </c>
      <c r="F34" s="47">
        <f>SUM(F23:F30)</f>
        <v>3513452</v>
      </c>
      <c r="G34" s="28"/>
      <c r="H34" s="28"/>
      <c r="I34" s="44"/>
      <c r="J34" s="28"/>
      <c r="K34" s="28"/>
    </row>
    <row r="35" spans="1:11" ht="9" customHeight="1">
      <c r="A35" s="36"/>
      <c r="B35" s="37"/>
      <c r="C35" s="36"/>
      <c r="D35" s="36"/>
      <c r="E35" s="37"/>
      <c r="F35" s="37"/>
      <c r="G35" s="28"/>
      <c r="H35" s="28"/>
      <c r="I35" s="44"/>
      <c r="J35" s="28"/>
      <c r="K35" s="28"/>
    </row>
    <row r="36" spans="1:12" s="1" customFormat="1" ht="13.5" customHeight="1">
      <c r="A36" s="54" t="s">
        <v>28</v>
      </c>
      <c r="B36" s="54"/>
      <c r="C36" s="54"/>
      <c r="D36" s="54"/>
      <c r="E36" s="54"/>
      <c r="F36" s="54"/>
      <c r="H36" s="27"/>
      <c r="I36" s="45"/>
      <c r="J36" s="27"/>
      <c r="K36" s="27"/>
      <c r="L36" s="27"/>
    </row>
    <row r="37" spans="2:12" s="1" customFormat="1" ht="9">
      <c r="B37" s="2"/>
      <c r="C37" s="2"/>
      <c r="E37" s="2"/>
      <c r="F37" s="2"/>
      <c r="H37" s="42"/>
      <c r="I37" s="20"/>
      <c r="J37" s="42"/>
      <c r="K37" s="42"/>
      <c r="L37" s="27"/>
    </row>
    <row r="38" spans="1:12" s="1" customFormat="1" ht="9">
      <c r="A38" s="1" t="s">
        <v>0</v>
      </c>
      <c r="B38" s="42">
        <v>110</v>
      </c>
      <c r="C38" s="2"/>
      <c r="D38" s="29">
        <f>+E38/B38</f>
        <v>254.83636363636364</v>
      </c>
      <c r="E38" s="42">
        <v>28032</v>
      </c>
      <c r="F38" s="42">
        <v>28032</v>
      </c>
      <c r="H38" s="42"/>
      <c r="I38" s="20"/>
      <c r="J38" s="42"/>
      <c r="K38" s="42"/>
      <c r="L38" s="27"/>
    </row>
    <row r="39" spans="1:12" s="1" customFormat="1" ht="9">
      <c r="A39" s="1" t="s">
        <v>1</v>
      </c>
      <c r="B39" s="42">
        <v>23</v>
      </c>
      <c r="C39" s="2"/>
      <c r="D39" s="29">
        <f aca="true" t="shared" si="1" ref="D39:D59">+E39/B39</f>
        <v>206.08695652173913</v>
      </c>
      <c r="E39" s="42">
        <v>4740</v>
      </c>
      <c r="F39" s="42">
        <v>4740</v>
      </c>
      <c r="H39" s="42"/>
      <c r="I39" s="20"/>
      <c r="J39" s="42"/>
      <c r="K39" s="42"/>
      <c r="L39" s="27"/>
    </row>
    <row r="40" spans="1:12" s="1" customFormat="1" ht="9">
      <c r="A40" s="1" t="s">
        <v>2</v>
      </c>
      <c r="B40" s="42">
        <v>265</v>
      </c>
      <c r="C40" s="2"/>
      <c r="D40" s="29">
        <f t="shared" si="1"/>
        <v>282.4301886792453</v>
      </c>
      <c r="E40" s="42">
        <v>74844</v>
      </c>
      <c r="F40" s="42">
        <v>74530</v>
      </c>
      <c r="H40" s="42"/>
      <c r="I40" s="20"/>
      <c r="J40" s="42"/>
      <c r="K40" s="42"/>
      <c r="L40" s="27"/>
    </row>
    <row r="41" spans="1:12" s="1" customFormat="1" ht="9">
      <c r="A41" s="1" t="s">
        <v>22</v>
      </c>
      <c r="B41" s="42">
        <v>2</v>
      </c>
      <c r="C41" s="2"/>
      <c r="D41" s="29">
        <f t="shared" si="1"/>
        <v>300</v>
      </c>
      <c r="E41" s="42">
        <v>600</v>
      </c>
      <c r="F41" s="42">
        <v>600</v>
      </c>
      <c r="H41" s="42"/>
      <c r="I41" s="20"/>
      <c r="J41" s="42"/>
      <c r="K41" s="42"/>
      <c r="L41" s="27"/>
    </row>
    <row r="42" spans="1:12" s="1" customFormat="1" ht="9">
      <c r="A42" s="1" t="s">
        <v>3</v>
      </c>
      <c r="B42" s="42">
        <v>20</v>
      </c>
      <c r="C42" s="2"/>
      <c r="D42" s="29">
        <f t="shared" si="1"/>
        <v>174.9</v>
      </c>
      <c r="E42" s="42">
        <v>3498</v>
      </c>
      <c r="F42" s="42">
        <v>3323</v>
      </c>
      <c r="H42" s="42"/>
      <c r="I42" s="20"/>
      <c r="J42" s="42"/>
      <c r="K42" s="42"/>
      <c r="L42" s="27"/>
    </row>
    <row r="43" spans="1:12" s="1" customFormat="1" ht="9">
      <c r="A43" s="1" t="s">
        <v>23</v>
      </c>
      <c r="B43" s="42">
        <v>354</v>
      </c>
      <c r="C43" s="2"/>
      <c r="D43" s="29">
        <f t="shared" si="1"/>
        <v>233.19209039548022</v>
      </c>
      <c r="E43" s="42">
        <v>82550</v>
      </c>
      <c r="F43" s="42">
        <v>80850</v>
      </c>
      <c r="H43" s="42"/>
      <c r="I43" s="20"/>
      <c r="J43" s="42"/>
      <c r="K43" s="42"/>
      <c r="L43" s="27"/>
    </row>
    <row r="44" spans="1:12" s="1" customFormat="1" ht="9">
      <c r="A44" s="1" t="s">
        <v>4</v>
      </c>
      <c r="B44" s="42">
        <v>202</v>
      </c>
      <c r="C44" s="2"/>
      <c r="D44" s="29">
        <f t="shared" si="1"/>
        <v>195.82178217821783</v>
      </c>
      <c r="E44" s="42">
        <v>39556</v>
      </c>
      <c r="F44" s="42">
        <v>37349</v>
      </c>
      <c r="H44" s="42"/>
      <c r="I44" s="20"/>
      <c r="J44" s="42"/>
      <c r="K44" s="42"/>
      <c r="L44" s="27"/>
    </row>
    <row r="45" spans="1:12" s="1" customFormat="1" ht="9">
      <c r="A45" s="1" t="s">
        <v>5</v>
      </c>
      <c r="B45" s="42">
        <v>7</v>
      </c>
      <c r="C45" s="2"/>
      <c r="D45" s="29">
        <f t="shared" si="1"/>
        <v>182.85714285714286</v>
      </c>
      <c r="E45" s="42">
        <v>1280</v>
      </c>
      <c r="F45" s="42">
        <v>1280</v>
      </c>
      <c r="H45" s="42"/>
      <c r="I45" s="20"/>
      <c r="J45" s="42"/>
      <c r="K45" s="42"/>
      <c r="L45" s="27"/>
    </row>
    <row r="46" spans="1:12" s="1" customFormat="1" ht="9">
      <c r="A46" s="1" t="s">
        <v>6</v>
      </c>
      <c r="B46" s="42">
        <v>1109</v>
      </c>
      <c r="C46" s="2"/>
      <c r="D46" s="29">
        <f t="shared" si="1"/>
        <v>178.15599639314698</v>
      </c>
      <c r="E46" s="42">
        <v>197575</v>
      </c>
      <c r="F46" s="42">
        <v>192879</v>
      </c>
      <c r="H46" s="42"/>
      <c r="I46" s="20"/>
      <c r="J46" s="42"/>
      <c r="K46" s="42"/>
      <c r="L46" s="27"/>
    </row>
    <row r="47" spans="1:12" s="1" customFormat="1" ht="9">
      <c r="A47" s="1" t="s">
        <v>7</v>
      </c>
      <c r="B47" s="42">
        <v>1613</v>
      </c>
      <c r="C47" s="2"/>
      <c r="D47" s="29">
        <f t="shared" si="1"/>
        <v>266.49721016738994</v>
      </c>
      <c r="E47" s="42">
        <v>429860</v>
      </c>
      <c r="F47" s="42">
        <v>243405</v>
      </c>
      <c r="H47" s="42"/>
      <c r="I47" s="20"/>
      <c r="J47" s="42"/>
      <c r="K47" s="42"/>
      <c r="L47" s="27"/>
    </row>
    <row r="48" spans="1:12" s="1" customFormat="1" ht="9">
      <c r="A48" s="1" t="s">
        <v>8</v>
      </c>
      <c r="B48" s="42">
        <v>2061</v>
      </c>
      <c r="C48" s="2"/>
      <c r="D48" s="29">
        <f t="shared" si="1"/>
        <v>252.20281416787967</v>
      </c>
      <c r="E48" s="42">
        <v>519790</v>
      </c>
      <c r="F48" s="42">
        <v>516685</v>
      </c>
      <c r="H48" s="42"/>
      <c r="I48" s="20"/>
      <c r="J48" s="42"/>
      <c r="K48" s="42"/>
      <c r="L48" s="27"/>
    </row>
    <row r="49" spans="1:12" s="1" customFormat="1" ht="9">
      <c r="A49" s="1" t="s">
        <v>9</v>
      </c>
      <c r="B49" s="42">
        <v>202</v>
      </c>
      <c r="C49" s="2"/>
      <c r="D49" s="29">
        <f t="shared" si="1"/>
        <v>192.83168316831683</v>
      </c>
      <c r="E49" s="42">
        <v>38952</v>
      </c>
      <c r="F49" s="42">
        <v>38749</v>
      </c>
      <c r="H49" s="42"/>
      <c r="I49" s="20"/>
      <c r="J49" s="42"/>
      <c r="K49" s="42"/>
      <c r="L49" s="27"/>
    </row>
    <row r="50" spans="1:12" s="1" customFormat="1" ht="9">
      <c r="A50" s="1" t="s">
        <v>10</v>
      </c>
      <c r="B50" s="42">
        <v>3003</v>
      </c>
      <c r="C50" s="2"/>
      <c r="D50" s="29">
        <f t="shared" si="1"/>
        <v>235.7059607059607</v>
      </c>
      <c r="E50" s="42">
        <v>707825</v>
      </c>
      <c r="F50" s="42">
        <v>692555</v>
      </c>
      <c r="H50" s="42"/>
      <c r="I50" s="20"/>
      <c r="J50" s="42"/>
      <c r="K50" s="42"/>
      <c r="L50" s="27"/>
    </row>
    <row r="51" spans="1:12" s="1" customFormat="1" ht="9">
      <c r="A51" s="1" t="s">
        <v>11</v>
      </c>
      <c r="B51" s="42">
        <v>5116</v>
      </c>
      <c r="C51" s="2"/>
      <c r="D51" s="29">
        <f t="shared" si="1"/>
        <v>199.93256450351836</v>
      </c>
      <c r="E51" s="42">
        <v>1022855</v>
      </c>
      <c r="F51" s="42">
        <v>961291</v>
      </c>
      <c r="H51" s="42"/>
      <c r="I51" s="20"/>
      <c r="J51" s="42"/>
      <c r="K51" s="42"/>
      <c r="L51" s="27"/>
    </row>
    <row r="52" spans="1:12" s="1" customFormat="1" ht="9">
      <c r="A52" s="1" t="s">
        <v>12</v>
      </c>
      <c r="B52" s="42">
        <v>860</v>
      </c>
      <c r="C52" s="2"/>
      <c r="D52" s="29">
        <f t="shared" si="1"/>
        <v>225.58139534883722</v>
      </c>
      <c r="E52" s="42">
        <v>194000</v>
      </c>
      <c r="F52" s="42">
        <v>185875</v>
      </c>
      <c r="H52" s="42"/>
      <c r="I52" s="20"/>
      <c r="J52" s="42"/>
      <c r="K52" s="42"/>
      <c r="L52" s="27"/>
    </row>
    <row r="53" spans="1:12" s="1" customFormat="1" ht="9">
      <c r="A53" s="1" t="s">
        <v>13</v>
      </c>
      <c r="B53" s="42">
        <v>3817</v>
      </c>
      <c r="C53" s="2"/>
      <c r="D53" s="29">
        <f t="shared" si="1"/>
        <v>277.7574011003406</v>
      </c>
      <c r="E53" s="42">
        <v>1060200</v>
      </c>
      <c r="F53" s="42">
        <v>1027732</v>
      </c>
      <c r="H53" s="42"/>
      <c r="I53" s="20"/>
      <c r="J53" s="42"/>
      <c r="K53" s="42"/>
      <c r="L53" s="27"/>
    </row>
    <row r="54" spans="1:12" s="1" customFormat="1" ht="9">
      <c r="A54" s="1" t="s">
        <v>14</v>
      </c>
      <c r="B54" s="42">
        <v>2590</v>
      </c>
      <c r="C54" s="2"/>
      <c r="D54" s="29">
        <f t="shared" si="1"/>
        <v>171.87258687258688</v>
      </c>
      <c r="E54" s="42">
        <v>445150</v>
      </c>
      <c r="F54" s="42">
        <v>390735</v>
      </c>
      <c r="H54" s="42"/>
      <c r="I54" s="20"/>
      <c r="J54" s="42"/>
      <c r="K54" s="42"/>
      <c r="L54" s="27"/>
    </row>
    <row r="55" spans="1:12" s="1" customFormat="1" ht="9">
      <c r="A55" s="1" t="s">
        <v>15</v>
      </c>
      <c r="B55" s="42">
        <v>866</v>
      </c>
      <c r="C55" s="2"/>
      <c r="D55" s="29">
        <f t="shared" si="1"/>
        <v>156.99422632794457</v>
      </c>
      <c r="E55" s="42">
        <v>135957</v>
      </c>
      <c r="F55" s="42">
        <v>133557</v>
      </c>
      <c r="H55" s="42"/>
      <c r="I55" s="20"/>
      <c r="J55" s="42"/>
      <c r="K55" s="42"/>
      <c r="L55" s="27"/>
    </row>
    <row r="56" spans="1:12" s="1" customFormat="1" ht="9">
      <c r="A56" s="18" t="s">
        <v>19</v>
      </c>
      <c r="B56" s="24">
        <f>SUM(B38:B55)</f>
        <v>22220</v>
      </c>
      <c r="C56" s="19"/>
      <c r="D56" s="30">
        <f t="shared" si="1"/>
        <v>224.44932493249325</v>
      </c>
      <c r="E56" s="24">
        <f>SUM(E38:E55)</f>
        <v>4987264</v>
      </c>
      <c r="F56" s="24">
        <f>SUM(F38:F55)</f>
        <v>4614167</v>
      </c>
      <c r="H56" s="42"/>
      <c r="I56" s="20"/>
      <c r="J56" s="42"/>
      <c r="K56" s="42"/>
      <c r="L56" s="27"/>
    </row>
    <row r="57" spans="1:12" s="1" customFormat="1" ht="9">
      <c r="A57" s="18" t="s">
        <v>33</v>
      </c>
      <c r="B57" s="24">
        <f>SUM(B38:B43)</f>
        <v>774</v>
      </c>
      <c r="C57" s="19"/>
      <c r="D57" s="30">
        <f t="shared" si="1"/>
        <v>250.98708010335918</v>
      </c>
      <c r="E57" s="24">
        <f>SUM(E38:E43)</f>
        <v>194264</v>
      </c>
      <c r="F57" s="24">
        <f>SUM(F38:F43)</f>
        <v>192075</v>
      </c>
      <c r="H57" s="42"/>
      <c r="I57" s="20"/>
      <c r="J57" s="42"/>
      <c r="K57" s="42"/>
      <c r="L57" s="27"/>
    </row>
    <row r="58" spans="1:11" s="18" customFormat="1" ht="9">
      <c r="A58" s="18" t="s">
        <v>34</v>
      </c>
      <c r="B58" s="24">
        <f>SUM(B44:B47)</f>
        <v>2931</v>
      </c>
      <c r="C58" s="19"/>
      <c r="D58" s="30">
        <f t="shared" si="1"/>
        <v>228.00102354145343</v>
      </c>
      <c r="E58" s="24">
        <f>SUM(E44:E47)</f>
        <v>668271</v>
      </c>
      <c r="F58" s="24">
        <f>SUM(F44:F47)</f>
        <v>474913</v>
      </c>
      <c r="G58" s="1"/>
      <c r="H58" s="42"/>
      <c r="I58" s="20"/>
      <c r="J58" s="42"/>
      <c r="K58" s="42"/>
    </row>
    <row r="59" spans="1:12" s="1" customFormat="1" ht="9">
      <c r="A59" s="18" t="s">
        <v>16</v>
      </c>
      <c r="B59" s="24">
        <f>SUM(B48:B55)</f>
        <v>18515</v>
      </c>
      <c r="C59" s="19"/>
      <c r="D59" s="30">
        <f t="shared" si="1"/>
        <v>222.77769376181473</v>
      </c>
      <c r="E59" s="24">
        <f>SUM(E48:E55)</f>
        <v>4124729</v>
      </c>
      <c r="F59" s="24">
        <f>SUM(F48:F55)</f>
        <v>3947179</v>
      </c>
      <c r="H59" s="42"/>
      <c r="I59" s="20"/>
      <c r="J59" s="42"/>
      <c r="K59" s="42"/>
      <c r="L59" s="27"/>
    </row>
    <row r="60" spans="1:11" ht="12.75">
      <c r="A60" s="31"/>
      <c r="B60" s="38"/>
      <c r="C60" s="31"/>
      <c r="D60" s="31"/>
      <c r="E60" s="38"/>
      <c r="F60" s="38"/>
      <c r="G60" s="1"/>
      <c r="H60" s="42"/>
      <c r="I60" s="20"/>
      <c r="J60" s="42"/>
      <c r="K60" s="42"/>
    </row>
    <row r="61" spans="7:11" ht="12.75">
      <c r="G61" s="1"/>
      <c r="H61" s="42"/>
      <c r="I61" s="20"/>
      <c r="J61" s="42"/>
      <c r="K61" s="42"/>
    </row>
  </sheetData>
  <mergeCells count="4">
    <mergeCell ref="A8:F8"/>
    <mergeCell ref="A36:F36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">
      <selection activeCell="E9" sqref="E9"/>
    </sheetView>
  </sheetViews>
  <sheetFormatPr defaultColWidth="9.140625" defaultRowHeight="12.75"/>
  <cols>
    <col min="1" max="1" width="16.421875" style="1" customWidth="1"/>
    <col min="2" max="2" width="13.57421875" style="2" customWidth="1"/>
    <col min="3" max="3" width="1.7109375" style="2" customWidth="1"/>
    <col min="4" max="4" width="12.8515625" style="1" customWidth="1"/>
    <col min="5" max="6" width="16.140625" style="2" customWidth="1"/>
    <col min="7" max="16384" width="9.140625" style="1" customWidth="1"/>
  </cols>
  <sheetData>
    <row r="2" spans="1:6" s="5" customFormat="1" ht="12" customHeight="1">
      <c r="A2" s="7" t="s">
        <v>37</v>
      </c>
      <c r="B2" s="6"/>
      <c r="C2" s="6"/>
      <c r="E2" s="6"/>
      <c r="F2" s="6"/>
    </row>
    <row r="3" spans="1:6" s="5" customFormat="1" ht="12" customHeight="1">
      <c r="A3" s="39" t="s">
        <v>38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5.75" customHeight="1">
      <c r="A5" s="57" t="s">
        <v>20</v>
      </c>
      <c r="B5" s="55" t="s">
        <v>35</v>
      </c>
      <c r="C5" s="12"/>
      <c r="D5" s="15"/>
      <c r="E5" s="16" t="s">
        <v>36</v>
      </c>
      <c r="F5" s="17"/>
    </row>
    <row r="6" spans="1:6" ht="15.75" customHeight="1">
      <c r="A6" s="58"/>
      <c r="B6" s="56"/>
      <c r="C6" s="14"/>
      <c r="D6" s="52" t="s">
        <v>24</v>
      </c>
      <c r="E6" s="53" t="s">
        <v>25</v>
      </c>
      <c r="F6" s="53" t="s">
        <v>26</v>
      </c>
    </row>
    <row r="7" spans="1:6" ht="9" customHeight="1">
      <c r="A7" s="10"/>
      <c r="B7" s="11"/>
      <c r="C7" s="11"/>
      <c r="D7" s="10"/>
      <c r="E7" s="11"/>
      <c r="F7" s="11"/>
    </row>
    <row r="8" spans="1:6" ht="9" customHeight="1">
      <c r="A8" s="59" t="s">
        <v>27</v>
      </c>
      <c r="B8" s="59"/>
      <c r="C8" s="59"/>
      <c r="D8" s="59"/>
      <c r="E8" s="59"/>
      <c r="F8" s="59"/>
    </row>
    <row r="9" ht="9" customHeight="1"/>
    <row r="10" spans="1:6" ht="9" customHeight="1">
      <c r="A10" s="1" t="s">
        <v>0</v>
      </c>
      <c r="B10" s="42">
        <v>170</v>
      </c>
      <c r="D10" s="20">
        <f aca="true" t="shared" si="0" ref="D10:D32">+E10/B10</f>
        <v>259.2</v>
      </c>
      <c r="E10" s="42">
        <v>44064</v>
      </c>
      <c r="F10" s="42">
        <v>44064</v>
      </c>
    </row>
    <row r="11" spans="1:6" ht="9" customHeight="1">
      <c r="A11" s="1" t="s">
        <v>1</v>
      </c>
      <c r="B11" s="42">
        <v>27</v>
      </c>
      <c r="D11" s="20">
        <f t="shared" si="0"/>
        <v>318.51851851851853</v>
      </c>
      <c r="E11" s="42">
        <v>8600</v>
      </c>
      <c r="F11" s="42">
        <v>8600</v>
      </c>
    </row>
    <row r="12" spans="1:6" ht="9" customHeight="1">
      <c r="A12" s="1" t="s">
        <v>18</v>
      </c>
      <c r="B12" s="1">
        <f>SUM(B13:B14)</f>
        <v>23</v>
      </c>
      <c r="D12" s="20">
        <f t="shared" si="0"/>
        <v>386.0869565217391</v>
      </c>
      <c r="E12" s="26">
        <f>SUM(E13:E14)</f>
        <v>8880</v>
      </c>
      <c r="F12" s="26">
        <f>SUM(F13:F14)</f>
        <v>8830</v>
      </c>
    </row>
    <row r="13" spans="1:6" s="3" customFormat="1" ht="9" customHeight="1">
      <c r="A13" s="3" t="s">
        <v>21</v>
      </c>
      <c r="B13" s="48">
        <v>3</v>
      </c>
      <c r="C13" s="4"/>
      <c r="D13" s="21">
        <f t="shared" si="0"/>
        <v>620</v>
      </c>
      <c r="E13" s="48">
        <v>1860</v>
      </c>
      <c r="F13" s="48">
        <v>1810</v>
      </c>
    </row>
    <row r="14" spans="1:6" s="3" customFormat="1" ht="9" customHeight="1">
      <c r="A14" s="3" t="s">
        <v>17</v>
      </c>
      <c r="B14" s="48">
        <v>20</v>
      </c>
      <c r="C14" s="4"/>
      <c r="D14" s="21">
        <f t="shared" si="0"/>
        <v>351</v>
      </c>
      <c r="E14" s="48">
        <v>7020</v>
      </c>
      <c r="F14" s="48">
        <v>7020</v>
      </c>
    </row>
    <row r="15" spans="1:6" ht="9" customHeight="1">
      <c r="A15" s="1" t="s">
        <v>2</v>
      </c>
      <c r="B15" s="42">
        <v>897</v>
      </c>
      <c r="D15" s="20">
        <f t="shared" si="0"/>
        <v>397.1516164994426</v>
      </c>
      <c r="E15" s="42">
        <v>356245</v>
      </c>
      <c r="F15" s="42">
        <v>356120</v>
      </c>
    </row>
    <row r="16" spans="1:6" ht="9" customHeight="1">
      <c r="A16" s="1" t="s">
        <v>22</v>
      </c>
      <c r="B16" s="42">
        <v>10</v>
      </c>
      <c r="D16" s="20">
        <f t="shared" si="0"/>
        <v>212</v>
      </c>
      <c r="E16" s="42">
        <v>2120</v>
      </c>
      <c r="F16" s="42">
        <v>2120</v>
      </c>
    </row>
    <row r="17" spans="1:6" ht="9" customHeight="1">
      <c r="A17" s="1" t="s">
        <v>3</v>
      </c>
      <c r="B17" s="42">
        <v>5</v>
      </c>
      <c r="D17" s="20">
        <f t="shared" si="0"/>
        <v>200</v>
      </c>
      <c r="E17" s="42">
        <v>1000</v>
      </c>
      <c r="F17" s="42">
        <v>850</v>
      </c>
    </row>
    <row r="18" spans="1:6" ht="9" customHeight="1">
      <c r="A18" s="1" t="s">
        <v>23</v>
      </c>
      <c r="B18" s="42">
        <v>3011</v>
      </c>
      <c r="D18" s="20">
        <f t="shared" si="0"/>
        <v>549.0866821653935</v>
      </c>
      <c r="E18" s="42">
        <v>1653300</v>
      </c>
      <c r="F18" s="42">
        <v>1653000</v>
      </c>
    </row>
    <row r="19" spans="1:6" ht="9" customHeight="1">
      <c r="A19" s="1" t="s">
        <v>4</v>
      </c>
      <c r="B19" s="42">
        <v>115</v>
      </c>
      <c r="D19" s="20">
        <f t="shared" si="0"/>
        <v>215.24347826086955</v>
      </c>
      <c r="E19" s="42">
        <v>24753</v>
      </c>
      <c r="F19" s="42">
        <v>23806</v>
      </c>
    </row>
    <row r="20" spans="1:6" ht="9" customHeight="1">
      <c r="A20" s="1" t="s">
        <v>5</v>
      </c>
      <c r="B20" s="42">
        <v>3</v>
      </c>
      <c r="D20" s="20">
        <f t="shared" si="0"/>
        <v>140</v>
      </c>
      <c r="E20" s="42">
        <v>420</v>
      </c>
      <c r="F20" s="42">
        <v>400</v>
      </c>
    </row>
    <row r="21" spans="1:6" ht="9" customHeight="1">
      <c r="A21" s="1" t="s">
        <v>6</v>
      </c>
      <c r="B21" s="42">
        <v>41</v>
      </c>
      <c r="D21" s="20">
        <f t="shared" si="0"/>
        <v>171.46341463414635</v>
      </c>
      <c r="E21" s="42">
        <v>7030</v>
      </c>
      <c r="F21" s="42">
        <v>6761</v>
      </c>
    </row>
    <row r="22" spans="1:6" ht="9" customHeight="1">
      <c r="A22" s="1" t="s">
        <v>7</v>
      </c>
      <c r="B22" s="42">
        <v>2492</v>
      </c>
      <c r="D22" s="20">
        <f t="shared" si="0"/>
        <v>433.1179775280899</v>
      </c>
      <c r="E22" s="42">
        <v>1079330</v>
      </c>
      <c r="F22" s="42">
        <v>984595</v>
      </c>
    </row>
    <row r="23" spans="1:6" ht="9" customHeight="1">
      <c r="A23" s="1" t="s">
        <v>8</v>
      </c>
      <c r="B23" s="42">
        <v>2250</v>
      </c>
      <c r="D23" s="20">
        <f t="shared" si="0"/>
        <v>800</v>
      </c>
      <c r="E23" s="42">
        <v>1800000</v>
      </c>
      <c r="F23" s="42">
        <v>1800000</v>
      </c>
    </row>
    <row r="24" spans="1:6" ht="9" customHeight="1">
      <c r="A24" s="1" t="s">
        <v>9</v>
      </c>
      <c r="B24" s="42">
        <v>10</v>
      </c>
      <c r="D24" s="20">
        <f t="shared" si="0"/>
        <v>298.6</v>
      </c>
      <c r="E24" s="42">
        <v>2986</v>
      </c>
      <c r="F24" s="42">
        <v>2986</v>
      </c>
    </row>
    <row r="25" spans="1:6" ht="9" customHeight="1">
      <c r="A25" s="1" t="s">
        <v>10</v>
      </c>
      <c r="B25" s="42">
        <v>36</v>
      </c>
      <c r="D25" s="20">
        <f t="shared" si="0"/>
        <v>192.75</v>
      </c>
      <c r="E25" s="42">
        <v>6939</v>
      </c>
      <c r="F25" s="42">
        <v>6649</v>
      </c>
    </row>
    <row r="26" spans="1:6" ht="9" customHeight="1">
      <c r="A26" s="1" t="s">
        <v>11</v>
      </c>
      <c r="B26" s="42">
        <v>980</v>
      </c>
      <c r="D26" s="20">
        <f t="shared" si="0"/>
        <v>238.9795918367347</v>
      </c>
      <c r="E26" s="42">
        <v>234200</v>
      </c>
      <c r="F26" s="42">
        <v>222812</v>
      </c>
    </row>
    <row r="27" spans="1:6" ht="9" customHeight="1">
      <c r="A27" s="1" t="s">
        <v>14</v>
      </c>
      <c r="B27" s="42">
        <v>3606</v>
      </c>
      <c r="D27" s="20">
        <f t="shared" si="0"/>
        <v>236.26317249029395</v>
      </c>
      <c r="E27" s="42">
        <v>851965</v>
      </c>
      <c r="F27" s="42">
        <v>760361</v>
      </c>
    </row>
    <row r="28" spans="1:6" ht="9" customHeight="1">
      <c r="A28" s="1" t="s">
        <v>15</v>
      </c>
      <c r="B28" s="42">
        <v>403</v>
      </c>
      <c r="D28" s="20">
        <f t="shared" si="0"/>
        <v>190.08436724565757</v>
      </c>
      <c r="E28" s="42">
        <v>76604</v>
      </c>
      <c r="F28" s="42">
        <v>76604</v>
      </c>
    </row>
    <row r="29" spans="1:6" ht="9" customHeight="1">
      <c r="A29" s="18" t="s">
        <v>19</v>
      </c>
      <c r="B29" s="24">
        <f>SUM(B10:B28)-B12</f>
        <v>14079</v>
      </c>
      <c r="C29" s="19"/>
      <c r="D29" s="23">
        <f t="shared" si="0"/>
        <v>437.4199872150011</v>
      </c>
      <c r="E29" s="24">
        <f>SUM(E10:E28)-E12</f>
        <v>6158436</v>
      </c>
      <c r="F29" s="24">
        <f>SUM(F10:F28)-F12</f>
        <v>5958558</v>
      </c>
    </row>
    <row r="30" spans="1:6" ht="9" customHeight="1">
      <c r="A30" s="18" t="s">
        <v>33</v>
      </c>
      <c r="B30" s="24">
        <f>SUM(B10:B18)-B12</f>
        <v>4143</v>
      </c>
      <c r="C30" s="19"/>
      <c r="D30" s="23">
        <f t="shared" si="0"/>
        <v>500.6538740043447</v>
      </c>
      <c r="E30" s="24">
        <f>SUM(E10:E18)-E12</f>
        <v>2074209</v>
      </c>
      <c r="F30" s="24">
        <f>SUM(F10:F18)-F12</f>
        <v>2073584</v>
      </c>
    </row>
    <row r="31" spans="1:6" s="18" customFormat="1" ht="9" customHeight="1">
      <c r="A31" s="18" t="s">
        <v>34</v>
      </c>
      <c r="B31" s="24">
        <f>SUM(B19:B22)</f>
        <v>2651</v>
      </c>
      <c r="C31" s="19"/>
      <c r="D31" s="23">
        <f t="shared" si="0"/>
        <v>419.2881931346662</v>
      </c>
      <c r="E31" s="24">
        <f>SUM(E19:E22)</f>
        <v>1111533</v>
      </c>
      <c r="F31" s="24">
        <f>SUM(F19:F22)</f>
        <v>1015562</v>
      </c>
    </row>
    <row r="32" spans="1:6" ht="9" customHeight="1">
      <c r="A32" s="18" t="s">
        <v>16</v>
      </c>
      <c r="B32" s="24">
        <f>SUM(B23:B28)</f>
        <v>7285</v>
      </c>
      <c r="C32" s="19"/>
      <c r="D32" s="23">
        <f t="shared" si="0"/>
        <v>408.05682910089223</v>
      </c>
      <c r="E32" s="24">
        <f>SUM(E23:E28)</f>
        <v>2972694</v>
      </c>
      <c r="F32" s="24">
        <f>SUM(F23:F28)</f>
        <v>2869412</v>
      </c>
    </row>
    <row r="33" spans="1:6" ht="9" customHeight="1">
      <c r="A33" s="25"/>
      <c r="B33" s="32"/>
      <c r="C33" s="33"/>
      <c r="D33" s="34"/>
      <c r="E33" s="32"/>
      <c r="F33" s="32"/>
    </row>
    <row r="34" spans="2:6" s="18" customFormat="1" ht="9" customHeight="1">
      <c r="B34" s="2"/>
      <c r="C34" s="2"/>
      <c r="D34" s="22"/>
      <c r="E34" s="2"/>
      <c r="F34" s="2"/>
    </row>
    <row r="35" spans="1:6" ht="9">
      <c r="A35" s="59" t="s">
        <v>29</v>
      </c>
      <c r="B35" s="59"/>
      <c r="C35" s="59"/>
      <c r="D35" s="59"/>
      <c r="E35" s="59"/>
      <c r="F35" s="59"/>
    </row>
    <row r="36" ht="9" customHeight="1"/>
    <row r="37" spans="1:6" ht="9">
      <c r="A37" s="1" t="s">
        <v>2</v>
      </c>
      <c r="B37" s="42">
        <v>62</v>
      </c>
      <c r="D37" s="20">
        <f aca="true" t="shared" si="1" ref="D37:D54">+E37/B37</f>
        <v>44.45161290322581</v>
      </c>
      <c r="E37" s="42">
        <v>2756</v>
      </c>
      <c r="F37" s="42">
        <v>2756</v>
      </c>
    </row>
    <row r="38" spans="1:6" ht="9">
      <c r="A38" s="1" t="s">
        <v>3</v>
      </c>
      <c r="B38" s="42">
        <v>76</v>
      </c>
      <c r="D38" s="20">
        <f t="shared" si="1"/>
        <v>139.30263157894737</v>
      </c>
      <c r="E38" s="42">
        <v>10587</v>
      </c>
      <c r="F38" s="42">
        <v>9810</v>
      </c>
    </row>
    <row r="39" spans="1:6" ht="9">
      <c r="A39" s="1" t="s">
        <v>23</v>
      </c>
      <c r="B39" s="42">
        <v>160</v>
      </c>
      <c r="D39" s="20">
        <f t="shared" si="1"/>
        <v>37.59375</v>
      </c>
      <c r="E39" s="42">
        <v>6015</v>
      </c>
      <c r="F39" s="42">
        <v>6015</v>
      </c>
    </row>
    <row r="40" spans="1:6" ht="9">
      <c r="A40" s="1" t="s">
        <v>4</v>
      </c>
      <c r="B40" s="42">
        <v>743</v>
      </c>
      <c r="D40" s="20">
        <f t="shared" si="1"/>
        <v>85.10363391655451</v>
      </c>
      <c r="E40" s="42">
        <v>63232</v>
      </c>
      <c r="F40" s="42">
        <v>52312</v>
      </c>
    </row>
    <row r="41" spans="1:6" ht="9">
      <c r="A41" s="1" t="s">
        <v>5</v>
      </c>
      <c r="B41" s="42">
        <v>48</v>
      </c>
      <c r="D41" s="20">
        <f t="shared" si="1"/>
        <v>68.45833333333333</v>
      </c>
      <c r="E41" s="42">
        <v>3286</v>
      </c>
      <c r="F41" s="42">
        <v>3286</v>
      </c>
    </row>
    <row r="42" spans="1:6" ht="9">
      <c r="A42" s="1" t="s">
        <v>6</v>
      </c>
      <c r="B42" s="42">
        <v>450</v>
      </c>
      <c r="D42" s="20">
        <f t="shared" si="1"/>
        <v>69.21111111111111</v>
      </c>
      <c r="E42" s="42">
        <v>31145</v>
      </c>
      <c r="F42" s="42">
        <v>29523</v>
      </c>
    </row>
    <row r="43" spans="1:6" ht="9" customHeight="1">
      <c r="A43" s="1" t="s">
        <v>7</v>
      </c>
      <c r="B43" s="42">
        <v>1139</v>
      </c>
      <c r="D43" s="20">
        <f t="shared" si="1"/>
        <v>163.22212467076383</v>
      </c>
      <c r="E43" s="42">
        <v>185910</v>
      </c>
      <c r="F43" s="42">
        <v>168470</v>
      </c>
    </row>
    <row r="44" spans="1:6" ht="9">
      <c r="A44" s="1" t="s">
        <v>8</v>
      </c>
      <c r="B44" s="42">
        <v>461</v>
      </c>
      <c r="D44" s="20">
        <f t="shared" si="1"/>
        <v>92.88286334056399</v>
      </c>
      <c r="E44" s="42">
        <v>42819</v>
      </c>
      <c r="F44" s="42">
        <v>42819</v>
      </c>
    </row>
    <row r="45" spans="1:6" ht="9">
      <c r="A45" s="1" t="s">
        <v>10</v>
      </c>
      <c r="B45" s="42">
        <v>2945</v>
      </c>
      <c r="D45" s="20">
        <f t="shared" si="1"/>
        <v>215.46689303904924</v>
      </c>
      <c r="E45" s="42">
        <v>634550</v>
      </c>
      <c r="F45" s="42">
        <v>632830</v>
      </c>
    </row>
    <row r="46" spans="1:6" ht="9">
      <c r="A46" s="1" t="s">
        <v>11</v>
      </c>
      <c r="B46" s="42">
        <v>16652</v>
      </c>
      <c r="D46" s="20">
        <f t="shared" si="1"/>
        <v>84.81785971655056</v>
      </c>
      <c r="E46" s="42">
        <v>1412387</v>
      </c>
      <c r="F46" s="42">
        <v>1364806</v>
      </c>
    </row>
    <row r="47" spans="1:6" ht="9">
      <c r="A47" s="1" t="s">
        <v>12</v>
      </c>
      <c r="B47" s="42">
        <v>500</v>
      </c>
      <c r="D47" s="20">
        <f t="shared" si="1"/>
        <v>98</v>
      </c>
      <c r="E47" s="42">
        <v>49000</v>
      </c>
      <c r="F47" s="42">
        <v>46550</v>
      </c>
    </row>
    <row r="48" spans="1:6" ht="9">
      <c r="A48" s="1" t="s">
        <v>13</v>
      </c>
      <c r="B48" s="42">
        <v>264</v>
      </c>
      <c r="D48" s="20">
        <f t="shared" si="1"/>
        <v>134.64772727272728</v>
      </c>
      <c r="E48" s="42">
        <v>35547</v>
      </c>
      <c r="F48" s="42">
        <v>35095</v>
      </c>
    </row>
    <row r="49" spans="1:6" s="18" customFormat="1" ht="9">
      <c r="A49" s="1" t="s">
        <v>14</v>
      </c>
      <c r="B49" s="42">
        <v>13705</v>
      </c>
      <c r="C49" s="2"/>
      <c r="D49" s="20">
        <f t="shared" si="1"/>
        <v>109.75220722364101</v>
      </c>
      <c r="E49" s="42">
        <v>1504154</v>
      </c>
      <c r="F49" s="42">
        <v>1181364</v>
      </c>
    </row>
    <row r="50" spans="1:6" s="18" customFormat="1" ht="9">
      <c r="A50" s="1" t="s">
        <v>15</v>
      </c>
      <c r="B50" s="42">
        <v>12099</v>
      </c>
      <c r="C50" s="2"/>
      <c r="D50" s="20">
        <f t="shared" si="1"/>
        <v>88.54153235804613</v>
      </c>
      <c r="E50" s="42">
        <v>1071264</v>
      </c>
      <c r="F50" s="42">
        <v>1071070</v>
      </c>
    </row>
    <row r="51" spans="1:6" s="18" customFormat="1" ht="9">
      <c r="A51" s="18" t="s">
        <v>19</v>
      </c>
      <c r="B51" s="24">
        <f>SUM(B37:B50)</f>
        <v>49304</v>
      </c>
      <c r="C51" s="19"/>
      <c r="D51" s="23">
        <f t="shared" si="1"/>
        <v>102.47955541132565</v>
      </c>
      <c r="E51" s="24">
        <f>SUM(E37:E50)</f>
        <v>5052652</v>
      </c>
      <c r="F51" s="24">
        <f>SUM(F37:F50)</f>
        <v>4646706</v>
      </c>
    </row>
    <row r="52" spans="1:6" s="18" customFormat="1" ht="9">
      <c r="A52" s="18" t="s">
        <v>33</v>
      </c>
      <c r="B52" s="24">
        <f>SUM(B37:B39)</f>
        <v>298</v>
      </c>
      <c r="C52" s="19"/>
      <c r="D52" s="23">
        <f t="shared" si="1"/>
        <v>64.95973154362416</v>
      </c>
      <c r="E52" s="24">
        <f>SUM(E37:E39)</f>
        <v>19358</v>
      </c>
      <c r="F52" s="24">
        <f>SUM(F37:F39)</f>
        <v>18581</v>
      </c>
    </row>
    <row r="53" spans="1:6" s="18" customFormat="1" ht="9">
      <c r="A53" s="18" t="s">
        <v>34</v>
      </c>
      <c r="B53" s="24">
        <f>SUM(B40:B43)</f>
        <v>2380</v>
      </c>
      <c r="C53" s="19"/>
      <c r="D53" s="23">
        <f t="shared" si="1"/>
        <v>119.14831932773109</v>
      </c>
      <c r="E53" s="24">
        <f>SUM(E40:E43)</f>
        <v>283573</v>
      </c>
      <c r="F53" s="24">
        <f>SUM(F40:F43)</f>
        <v>253591</v>
      </c>
    </row>
    <row r="54" spans="1:6" ht="9">
      <c r="A54" s="18" t="s">
        <v>30</v>
      </c>
      <c r="B54" s="24">
        <f>SUM(B44:B50)</f>
        <v>46626</v>
      </c>
      <c r="C54" s="19"/>
      <c r="D54" s="23">
        <f t="shared" si="1"/>
        <v>101.86850684167632</v>
      </c>
      <c r="E54" s="24">
        <f>SUM(E44:E50)</f>
        <v>4749721</v>
      </c>
      <c r="F54" s="24">
        <f>SUM(F44:F50)</f>
        <v>4374534</v>
      </c>
    </row>
    <row r="55" spans="1:6" ht="9">
      <c r="A55" s="8"/>
      <c r="B55" s="35"/>
      <c r="C55" s="8"/>
      <c r="D55" s="8"/>
      <c r="E55" s="35"/>
      <c r="F55" s="35"/>
    </row>
    <row r="56" spans="2:6" ht="9">
      <c r="B56" s="1"/>
      <c r="C56" s="1"/>
      <c r="E56" s="1"/>
      <c r="F56" s="1"/>
    </row>
  </sheetData>
  <mergeCells count="4">
    <mergeCell ref="A8:F8"/>
    <mergeCell ref="A35:F3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2004-12-20T12:33:01Z</cp:lastPrinted>
  <dcterms:created xsi:type="dcterms:W3CDTF">1999-01-20T10:30:02Z</dcterms:created>
  <dcterms:modified xsi:type="dcterms:W3CDTF">2003-02-25T11:16:17Z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