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05" windowHeight="6540" activeTab="0"/>
  </bookViews>
  <sheets>
    <sheet name="13.14" sheetId="1" r:id="rId1"/>
  </sheets>
  <definedNames/>
  <calcPr fullCalcOnLoad="1"/>
</workbook>
</file>

<file path=xl/sharedStrings.xml><?xml version="1.0" encoding="utf-8"?>
<sst xmlns="http://schemas.openxmlformats.org/spreadsheetml/2006/main" count="174" uniqueCount="68">
  <si>
    <t>Arancio</t>
  </si>
  <si>
    <t>Pere</t>
  </si>
  <si>
    <t>Mele</t>
  </si>
  <si>
    <t>Olive</t>
  </si>
  <si>
    <t>Uva</t>
  </si>
  <si>
    <t>Belgio-Lussemburgo</t>
  </si>
  <si>
    <t>Danimarca</t>
  </si>
  <si>
    <t>Germania</t>
  </si>
  <si>
    <t>Grecia</t>
  </si>
  <si>
    <t>Spagna</t>
  </si>
  <si>
    <t>Francia</t>
  </si>
  <si>
    <t>Irlanda</t>
  </si>
  <si>
    <t>Italia</t>
  </si>
  <si>
    <t>Paesi Bassi</t>
  </si>
  <si>
    <t>Austria</t>
  </si>
  <si>
    <t>Portogallo</t>
  </si>
  <si>
    <t>Finlandia</t>
  </si>
  <si>
    <t>Svezia</t>
  </si>
  <si>
    <t>Regno Unito</t>
  </si>
  <si>
    <t>EUROPA</t>
  </si>
  <si>
    <t>OCEANIA</t>
  </si>
  <si>
    <r>
      <t xml:space="preserve">Vino </t>
    </r>
    <r>
      <rPr>
        <i/>
        <sz val="7"/>
        <rFont val="Arial"/>
        <family val="2"/>
      </rPr>
      <t>(hl)</t>
    </r>
  </si>
  <si>
    <t xml:space="preserve">Olio d'oliva </t>
  </si>
  <si>
    <t>MONDO</t>
  </si>
  <si>
    <t>AFRICA</t>
  </si>
  <si>
    <t>AMERICA</t>
  </si>
  <si>
    <t>ASIA</t>
  </si>
  <si>
    <t xml:space="preserve">Altri Paesi </t>
  </si>
  <si>
    <t xml:space="preserve"> -</t>
  </si>
  <si>
    <t>-</t>
  </si>
  <si>
    <t>Mandarino e clementine</t>
  </si>
  <si>
    <t>Pesche e nettarine</t>
  </si>
  <si>
    <t>Repubblica Ceca</t>
  </si>
  <si>
    <t>Ungheria</t>
  </si>
  <si>
    <t>Romania</t>
  </si>
  <si>
    <t>Bulgaria</t>
  </si>
  <si>
    <t>Ucraina</t>
  </si>
  <si>
    <t>Algeria</t>
  </si>
  <si>
    <t>Sud Africa (Repubblica)</t>
  </si>
  <si>
    <t>Stati Uniti d'America</t>
  </si>
  <si>
    <t>Messico</t>
  </si>
  <si>
    <t>Brasile</t>
  </si>
  <si>
    <t>Argentina</t>
  </si>
  <si>
    <t>Turchia</t>
  </si>
  <si>
    <t>Giappone</t>
  </si>
  <si>
    <t>Australia</t>
  </si>
  <si>
    <t>Svizzera</t>
  </si>
  <si>
    <t>Croazia</t>
  </si>
  <si>
    <t>Marocco</t>
  </si>
  <si>
    <t>Tunisia</t>
  </si>
  <si>
    <t>Egitto (Repubblica Araba)</t>
  </si>
  <si>
    <t>Cuba</t>
  </si>
  <si>
    <t>Ecuador</t>
  </si>
  <si>
    <t>Paraguay</t>
  </si>
  <si>
    <t>Cile</t>
  </si>
  <si>
    <t>Uruguay</t>
  </si>
  <si>
    <t>Cipro</t>
  </si>
  <si>
    <t>Siria (Repubblica Araba)</t>
  </si>
  <si>
    <t>Libano</t>
  </si>
  <si>
    <t>Striscia di Gaza</t>
  </si>
  <si>
    <t>Israele</t>
  </si>
  <si>
    <t>Giordania</t>
  </si>
  <si>
    <t>Cina (Republica Popolare)</t>
  </si>
  <si>
    <t xml:space="preserve"> Nuova Zelanda</t>
  </si>
  <si>
    <r>
      <t xml:space="preserve">                     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Anno 2001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(in migliaia di quintali, salvo diversa indicazione) </t>
    </r>
  </si>
  <si>
    <t xml:space="preserve">Tavola  3.22  -  Produzione  mondiale di alcune  coltivazioni legnose agrarie, olio e vino per Paese  -  </t>
  </si>
  <si>
    <t>Paesi Ue</t>
  </si>
  <si>
    <r>
      <t>Fonte</t>
    </r>
    <r>
      <rPr>
        <sz val="7"/>
        <rFont val="Arial"/>
        <family val="2"/>
      </rPr>
      <t>: F.A.O.,  per l'Italia Istat - Stima delle superfici e produzioni delle coltivazioni agrarie.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</si>
</sst>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171" fontId="3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1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16" applyFont="1" applyAlignment="1">
      <alignment horizontal="right" vertical="center"/>
    </xf>
    <xf numFmtId="0" fontId="2" fillId="0" borderId="0" xfId="0" applyFont="1" applyAlignment="1">
      <alignment vertical="center"/>
    </xf>
    <xf numFmtId="41" fontId="2" fillId="0" borderId="0" xfId="16" applyFont="1" applyAlignment="1">
      <alignment horizontal="right" vertical="center"/>
    </xf>
    <xf numFmtId="41" fontId="2" fillId="0" borderId="0" xfId="16" applyFont="1" applyAlignment="1">
      <alignment vertical="center"/>
    </xf>
    <xf numFmtId="41" fontId="2" fillId="0" borderId="0" xfId="16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41" fontId="2" fillId="0" borderId="1" xfId="16" applyFont="1" applyBorder="1" applyAlignment="1">
      <alignment vertical="center"/>
    </xf>
    <xf numFmtId="41" fontId="2" fillId="0" borderId="0" xfId="16" applyFont="1" applyBorder="1" applyAlignment="1">
      <alignment vertical="center"/>
    </xf>
    <xf numFmtId="0" fontId="6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right" vertical="center"/>
    </xf>
    <xf numFmtId="41" fontId="2" fillId="0" borderId="1" xfId="16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1" fontId="3" fillId="0" borderId="0" xfId="15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6.421875" style="0" customWidth="1"/>
    <col min="3" max="3" width="8.421875" style="0" customWidth="1"/>
    <col min="4" max="4" width="6.140625" style="0" customWidth="1"/>
    <col min="5" max="5" width="6.7109375" style="0" customWidth="1"/>
    <col min="6" max="6" width="7.00390625" style="32" customWidth="1"/>
    <col min="7" max="7" width="6.28125" style="32" customWidth="1"/>
    <col min="8" max="8" width="6.421875" style="32" customWidth="1"/>
    <col min="9" max="10" width="7.28125" style="32" customWidth="1"/>
  </cols>
  <sheetData>
    <row r="1" ht="9" customHeight="1"/>
    <row r="2" spans="1:10" ht="12" customHeight="1">
      <c r="A2" s="1" t="s">
        <v>65</v>
      </c>
      <c r="B2" s="1"/>
      <c r="C2" s="1"/>
      <c r="D2" s="1"/>
      <c r="E2" s="1"/>
      <c r="F2" s="33"/>
      <c r="G2" s="33"/>
      <c r="H2" s="33"/>
      <c r="I2" s="33"/>
      <c r="J2" s="33"/>
    </row>
    <row r="3" spans="1:10" ht="12" customHeight="1">
      <c r="A3" s="6" t="s">
        <v>64</v>
      </c>
      <c r="B3" s="6"/>
      <c r="C3" s="1"/>
      <c r="D3" s="1"/>
      <c r="E3" s="1"/>
      <c r="F3" s="33"/>
      <c r="G3" s="33"/>
      <c r="H3" s="33"/>
      <c r="I3" s="33"/>
      <c r="J3" s="33"/>
    </row>
    <row r="4" spans="1:10" ht="9" customHeight="1">
      <c r="A4" s="5"/>
      <c r="B4" s="5"/>
      <c r="C4" s="4"/>
      <c r="D4" s="5"/>
      <c r="E4" s="5"/>
      <c r="F4" s="34"/>
      <c r="G4" s="35"/>
      <c r="H4" s="35"/>
      <c r="I4" s="35"/>
      <c r="J4" s="35"/>
    </row>
    <row r="5" spans="1:10" ht="25.5" customHeight="1">
      <c r="A5" s="30"/>
      <c r="B5" s="31" t="s">
        <v>0</v>
      </c>
      <c r="C5" s="31" t="s">
        <v>30</v>
      </c>
      <c r="D5" s="31" t="s">
        <v>1</v>
      </c>
      <c r="E5" s="31" t="s">
        <v>2</v>
      </c>
      <c r="F5" s="31" t="s">
        <v>31</v>
      </c>
      <c r="G5" s="31" t="s">
        <v>3</v>
      </c>
      <c r="H5" s="31" t="s">
        <v>4</v>
      </c>
      <c r="I5" s="31" t="s">
        <v>22</v>
      </c>
      <c r="J5" s="31" t="s">
        <v>21</v>
      </c>
    </row>
    <row r="6" spans="1:10" ht="6.75" customHeight="1">
      <c r="A6" s="2"/>
      <c r="B6" s="2"/>
      <c r="C6" s="3"/>
      <c r="D6" s="3"/>
      <c r="F6" s="3"/>
      <c r="G6" s="3"/>
      <c r="H6" s="3"/>
      <c r="I6" s="3"/>
      <c r="J6" s="3"/>
    </row>
    <row r="7" spans="1:10" s="10" customFormat="1" ht="9" customHeight="1">
      <c r="A7" s="8" t="s">
        <v>23</v>
      </c>
      <c r="B7" s="27">
        <v>621982</v>
      </c>
      <c r="C7" s="11">
        <v>183806</v>
      </c>
      <c r="D7" s="11">
        <v>167070</v>
      </c>
      <c r="E7" s="11">
        <v>581462</v>
      </c>
      <c r="F7" s="36">
        <v>134763</v>
      </c>
      <c r="G7" s="36">
        <v>156709</v>
      </c>
      <c r="H7" s="36">
        <v>611674</v>
      </c>
      <c r="I7" s="36">
        <v>28755</v>
      </c>
      <c r="J7" s="36">
        <v>277159</v>
      </c>
    </row>
    <row r="8" spans="1:10" s="14" customFormat="1" ht="6" customHeight="1">
      <c r="A8" s="12"/>
      <c r="B8" s="28"/>
      <c r="C8" s="13"/>
      <c r="D8" s="13"/>
      <c r="E8" s="13"/>
      <c r="F8" s="37"/>
      <c r="G8" s="37"/>
      <c r="H8" s="37"/>
      <c r="I8" s="37"/>
      <c r="J8" s="37"/>
    </row>
    <row r="9" spans="1:73" s="10" customFormat="1" ht="9" customHeight="1">
      <c r="A9" s="7" t="s">
        <v>19</v>
      </c>
      <c r="B9" s="17">
        <v>59304</v>
      </c>
      <c r="C9" s="11">
        <v>24622</v>
      </c>
      <c r="D9" s="11">
        <v>34673</v>
      </c>
      <c r="E9" s="11">
        <v>168206</v>
      </c>
      <c r="F9" s="36">
        <v>44323</v>
      </c>
      <c r="G9" s="36">
        <v>122745</v>
      </c>
      <c r="H9" s="36">
        <v>300624</v>
      </c>
      <c r="I9" s="36">
        <v>24773</v>
      </c>
      <c r="J9" s="36">
        <v>189603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10" s="7" customFormat="1" ht="6" customHeight="1">
      <c r="A10" s="15"/>
      <c r="B10" s="17"/>
      <c r="C10" s="16"/>
      <c r="D10" s="16"/>
      <c r="E10" s="16"/>
      <c r="F10" s="38"/>
      <c r="G10" s="38"/>
      <c r="H10" s="38"/>
      <c r="I10" s="38"/>
      <c r="J10" s="38"/>
    </row>
    <row r="11" spans="1:10" s="14" customFormat="1" ht="9" customHeight="1">
      <c r="A11" s="7" t="s">
        <v>66</v>
      </c>
      <c r="B11" s="17">
        <v>59233</v>
      </c>
      <c r="C11" s="17">
        <v>24432</v>
      </c>
      <c r="D11" s="17">
        <v>29283</v>
      </c>
      <c r="E11" s="17">
        <v>96661</v>
      </c>
      <c r="F11" s="17">
        <v>41744</v>
      </c>
      <c r="G11" s="17">
        <v>122129</v>
      </c>
      <c r="H11" s="17">
        <v>251851</v>
      </c>
      <c r="I11" s="17">
        <v>24724</v>
      </c>
      <c r="J11" s="17">
        <v>162487</v>
      </c>
    </row>
    <row r="12" spans="1:10" s="14" customFormat="1" ht="9" customHeight="1">
      <c r="A12" s="18" t="s">
        <v>5</v>
      </c>
      <c r="B12" s="19" t="s">
        <v>28</v>
      </c>
      <c r="C12" s="19" t="s">
        <v>28</v>
      </c>
      <c r="D12" s="19">
        <v>1500</v>
      </c>
      <c r="E12" s="20">
        <v>3900</v>
      </c>
      <c r="F12" s="19" t="s">
        <v>28</v>
      </c>
      <c r="G12" s="19" t="s">
        <v>28</v>
      </c>
      <c r="H12" s="19">
        <v>220</v>
      </c>
      <c r="I12" s="19" t="s">
        <v>28</v>
      </c>
      <c r="J12" s="19">
        <v>160</v>
      </c>
    </row>
    <row r="13" spans="1:10" s="14" customFormat="1" ht="9" customHeight="1">
      <c r="A13" s="18" t="s">
        <v>6</v>
      </c>
      <c r="B13" s="19" t="s">
        <v>28</v>
      </c>
      <c r="C13" s="19" t="s">
        <v>28</v>
      </c>
      <c r="D13" s="19">
        <v>65</v>
      </c>
      <c r="E13" s="20">
        <v>370</v>
      </c>
      <c r="F13" s="19" t="s">
        <v>28</v>
      </c>
      <c r="G13" s="19" t="s">
        <v>28</v>
      </c>
      <c r="H13" s="19" t="s">
        <v>28</v>
      </c>
      <c r="I13" s="19" t="s">
        <v>28</v>
      </c>
      <c r="J13" s="19" t="s">
        <v>28</v>
      </c>
    </row>
    <row r="14" spans="1:10" s="14" customFormat="1" ht="9" customHeight="1">
      <c r="A14" s="18" t="s">
        <v>7</v>
      </c>
      <c r="B14" s="19" t="s">
        <v>28</v>
      </c>
      <c r="C14" s="19" t="s">
        <v>28</v>
      </c>
      <c r="D14" s="19">
        <v>3640</v>
      </c>
      <c r="E14" s="20">
        <v>19288</v>
      </c>
      <c r="F14" s="19">
        <v>151</v>
      </c>
      <c r="G14" s="19" t="s">
        <v>28</v>
      </c>
      <c r="H14" s="19">
        <v>12259</v>
      </c>
      <c r="I14" s="19" t="s">
        <v>28</v>
      </c>
      <c r="J14" s="19">
        <v>9081</v>
      </c>
    </row>
    <row r="15" spans="1:10" s="14" customFormat="1" ht="9" customHeight="1">
      <c r="A15" s="18" t="s">
        <v>8</v>
      </c>
      <c r="B15" s="19">
        <v>10223</v>
      </c>
      <c r="C15" s="20">
        <v>1075</v>
      </c>
      <c r="D15" s="20">
        <v>853</v>
      </c>
      <c r="E15" s="20">
        <v>2432</v>
      </c>
      <c r="F15" s="19">
        <v>9271</v>
      </c>
      <c r="G15" s="19">
        <v>22494</v>
      </c>
      <c r="H15" s="19">
        <v>11500</v>
      </c>
      <c r="I15" s="19">
        <v>4507</v>
      </c>
      <c r="J15" s="19">
        <v>4277</v>
      </c>
    </row>
    <row r="16" spans="1:10" s="14" customFormat="1" ht="9" customHeight="1">
      <c r="A16" s="18" t="s">
        <v>9</v>
      </c>
      <c r="B16" s="19">
        <v>28222</v>
      </c>
      <c r="C16" s="20">
        <v>16551</v>
      </c>
      <c r="D16" s="20">
        <v>7195</v>
      </c>
      <c r="E16" s="20">
        <v>9620</v>
      </c>
      <c r="F16" s="19">
        <v>10308</v>
      </c>
      <c r="G16" s="19">
        <v>67802</v>
      </c>
      <c r="H16" s="19">
        <v>51113</v>
      </c>
      <c r="I16" s="19">
        <v>14112</v>
      </c>
      <c r="J16" s="19">
        <v>30937</v>
      </c>
    </row>
    <row r="17" spans="1:10" s="14" customFormat="1" ht="9" customHeight="1">
      <c r="A17" s="18" t="s">
        <v>10</v>
      </c>
      <c r="B17" s="19">
        <v>6</v>
      </c>
      <c r="C17" s="20">
        <v>218</v>
      </c>
      <c r="D17" s="20">
        <v>2595</v>
      </c>
      <c r="E17" s="20">
        <v>23970</v>
      </c>
      <c r="F17" s="19">
        <v>4581</v>
      </c>
      <c r="G17" s="19">
        <v>181</v>
      </c>
      <c r="H17" s="19">
        <v>73129</v>
      </c>
      <c r="I17" s="19">
        <v>30</v>
      </c>
      <c r="J17" s="19">
        <v>55769</v>
      </c>
    </row>
    <row r="18" spans="1:10" s="14" customFormat="1" ht="9" customHeight="1">
      <c r="A18" s="18" t="s">
        <v>11</v>
      </c>
      <c r="B18" s="19" t="s">
        <v>28</v>
      </c>
      <c r="C18" s="19" t="s">
        <v>28</v>
      </c>
      <c r="D18" s="19" t="s">
        <v>28</v>
      </c>
      <c r="E18" s="19">
        <v>171</v>
      </c>
      <c r="F18" s="19" t="s">
        <v>28</v>
      </c>
      <c r="G18" s="19" t="s">
        <v>28</v>
      </c>
      <c r="H18" s="19" t="s">
        <v>28</v>
      </c>
      <c r="I18" s="19" t="s">
        <v>28</v>
      </c>
      <c r="J18" s="19" t="s">
        <v>28</v>
      </c>
    </row>
    <row r="19" spans="1:10" s="14" customFormat="1" ht="9" customHeight="1">
      <c r="A19" s="18" t="s">
        <v>12</v>
      </c>
      <c r="B19" s="19">
        <v>17239</v>
      </c>
      <c r="C19" s="20">
        <f>1541+4394</f>
        <v>5935</v>
      </c>
      <c r="D19" s="20">
        <v>9150</v>
      </c>
      <c r="E19" s="20">
        <v>22991</v>
      </c>
      <c r="F19" s="19">
        <f>10788+6003</f>
        <v>16791</v>
      </c>
      <c r="G19" s="19">
        <v>33640</v>
      </c>
      <c r="H19" s="19">
        <v>86531</v>
      </c>
      <c r="I19" s="19">
        <v>6394</v>
      </c>
      <c r="J19" s="19">
        <v>52293</v>
      </c>
    </row>
    <row r="20" spans="1:10" s="14" customFormat="1" ht="9" customHeight="1">
      <c r="A20" s="18" t="s">
        <v>13</v>
      </c>
      <c r="B20" s="19" t="s">
        <v>28</v>
      </c>
      <c r="C20" s="19" t="s">
        <v>28</v>
      </c>
      <c r="D20" s="19">
        <v>780</v>
      </c>
      <c r="E20" s="20">
        <v>3900</v>
      </c>
      <c r="F20" s="19" t="s">
        <v>28</v>
      </c>
      <c r="G20" s="19" t="s">
        <v>28</v>
      </c>
      <c r="H20" s="19">
        <v>1</v>
      </c>
      <c r="I20" s="19" t="s">
        <v>28</v>
      </c>
      <c r="J20" s="19" t="s">
        <v>28</v>
      </c>
    </row>
    <row r="21" spans="1:10" s="14" customFormat="1" ht="9" customHeight="1">
      <c r="A21" s="18" t="s">
        <v>14</v>
      </c>
      <c r="B21" s="19" t="s">
        <v>28</v>
      </c>
      <c r="C21" s="19" t="s">
        <v>28</v>
      </c>
      <c r="D21" s="19">
        <v>1086</v>
      </c>
      <c r="E21" s="20">
        <v>4097</v>
      </c>
      <c r="F21" s="19">
        <v>82</v>
      </c>
      <c r="G21" s="19" t="s">
        <v>28</v>
      </c>
      <c r="H21" s="19">
        <v>3300</v>
      </c>
      <c r="I21" s="19" t="s">
        <v>28</v>
      </c>
      <c r="J21" s="19">
        <v>2531</v>
      </c>
    </row>
    <row r="22" spans="1:10" s="14" customFormat="1" ht="9" customHeight="1">
      <c r="A22" s="18" t="s">
        <v>15</v>
      </c>
      <c r="B22" s="19">
        <v>2212</v>
      </c>
      <c r="C22" s="20">
        <v>462</v>
      </c>
      <c r="D22" s="20">
        <v>1540</v>
      </c>
      <c r="E22" s="20">
        <v>3101</v>
      </c>
      <c r="F22" s="19">
        <v>267</v>
      </c>
      <c r="G22" s="19">
        <v>2710</v>
      </c>
      <c r="H22" s="19">
        <v>10430</v>
      </c>
      <c r="I22" s="19">
        <v>340</v>
      </c>
      <c r="J22" s="19">
        <v>7426</v>
      </c>
    </row>
    <row r="23" spans="1:10" s="14" customFormat="1" ht="9" customHeight="1">
      <c r="A23" s="18" t="s">
        <v>16</v>
      </c>
      <c r="B23" s="19" t="s">
        <v>28</v>
      </c>
      <c r="C23" s="19" t="s">
        <v>28</v>
      </c>
      <c r="D23" s="19" t="s">
        <v>28</v>
      </c>
      <c r="E23" s="20">
        <v>27</v>
      </c>
      <c r="F23" s="19" t="s">
        <v>28</v>
      </c>
      <c r="G23" s="19" t="s">
        <v>28</v>
      </c>
      <c r="H23" s="19" t="s">
        <v>28</v>
      </c>
      <c r="I23" s="19" t="s">
        <v>28</v>
      </c>
      <c r="J23" s="19" t="s">
        <v>28</v>
      </c>
    </row>
    <row r="24" spans="1:10" s="14" customFormat="1" ht="9" customHeight="1">
      <c r="A24" s="18" t="s">
        <v>17</v>
      </c>
      <c r="B24" s="19" t="s">
        <v>28</v>
      </c>
      <c r="C24" s="19" t="s">
        <v>28</v>
      </c>
      <c r="D24" s="19">
        <v>13</v>
      </c>
      <c r="E24" s="20">
        <v>199</v>
      </c>
      <c r="F24" s="19" t="s">
        <v>28</v>
      </c>
      <c r="G24" s="19" t="s">
        <v>28</v>
      </c>
      <c r="H24" s="19" t="s">
        <v>28</v>
      </c>
      <c r="I24" s="19" t="s">
        <v>28</v>
      </c>
      <c r="J24" s="19" t="s">
        <v>28</v>
      </c>
    </row>
    <row r="25" spans="1:10" s="14" customFormat="1" ht="9" customHeight="1">
      <c r="A25" s="18" t="s">
        <v>18</v>
      </c>
      <c r="B25" s="19" t="s">
        <v>28</v>
      </c>
      <c r="C25" s="19" t="s">
        <v>28</v>
      </c>
      <c r="D25" s="19">
        <v>385</v>
      </c>
      <c r="E25" s="20">
        <v>2180</v>
      </c>
      <c r="F25" s="19" t="s">
        <v>28</v>
      </c>
      <c r="G25" s="19" t="s">
        <v>28</v>
      </c>
      <c r="H25" s="19">
        <v>15</v>
      </c>
      <c r="I25" s="19" t="s">
        <v>28</v>
      </c>
      <c r="J25" s="19">
        <v>14</v>
      </c>
    </row>
    <row r="26" spans="1:10" s="10" customFormat="1" ht="6" customHeight="1">
      <c r="A26" s="7"/>
      <c r="B26" s="17"/>
      <c r="F26" s="39"/>
      <c r="G26" s="39"/>
      <c r="H26" s="39"/>
      <c r="I26" s="39"/>
      <c r="J26" s="39"/>
    </row>
    <row r="27" spans="1:10" s="10" customFormat="1" ht="9" customHeight="1">
      <c r="A27" s="7" t="s">
        <v>27</v>
      </c>
      <c r="B27" s="9">
        <f>+B9-B11</f>
        <v>71</v>
      </c>
      <c r="C27" s="9">
        <f aca="true" t="shared" si="0" ref="C27:J27">+C9-C11</f>
        <v>190</v>
      </c>
      <c r="D27" s="9">
        <f t="shared" si="0"/>
        <v>5390</v>
      </c>
      <c r="E27" s="9">
        <f t="shared" si="0"/>
        <v>71545</v>
      </c>
      <c r="F27" s="17">
        <f t="shared" si="0"/>
        <v>2579</v>
      </c>
      <c r="G27" s="17">
        <f t="shared" si="0"/>
        <v>616</v>
      </c>
      <c r="H27" s="17">
        <f t="shared" si="0"/>
        <v>48773</v>
      </c>
      <c r="I27" s="17">
        <f t="shared" si="0"/>
        <v>49</v>
      </c>
      <c r="J27" s="17">
        <f t="shared" si="0"/>
        <v>27116</v>
      </c>
    </row>
    <row r="28" spans="1:10" s="14" customFormat="1" ht="9" customHeight="1">
      <c r="A28" s="18" t="s">
        <v>46</v>
      </c>
      <c r="B28" s="19" t="s">
        <v>28</v>
      </c>
      <c r="C28" s="19" t="s">
        <v>28</v>
      </c>
      <c r="D28" s="19">
        <v>900</v>
      </c>
      <c r="E28" s="20">
        <v>1700</v>
      </c>
      <c r="F28" s="19">
        <v>4</v>
      </c>
      <c r="G28" s="19" t="s">
        <v>28</v>
      </c>
      <c r="H28" s="19">
        <v>1520</v>
      </c>
      <c r="I28" s="19" t="s">
        <v>28</v>
      </c>
      <c r="J28" s="19">
        <v>1174</v>
      </c>
    </row>
    <row r="29" spans="1:10" s="14" customFormat="1" ht="9" customHeight="1">
      <c r="A29" s="18" t="s">
        <v>47</v>
      </c>
      <c r="B29" s="19">
        <v>6</v>
      </c>
      <c r="C29" s="20">
        <v>190</v>
      </c>
      <c r="D29" s="20">
        <v>67</v>
      </c>
      <c r="E29" s="20">
        <v>325</v>
      </c>
      <c r="F29" s="19">
        <v>90</v>
      </c>
      <c r="G29" s="19">
        <v>194</v>
      </c>
      <c r="H29" s="19">
        <v>3590</v>
      </c>
      <c r="I29" s="19">
        <v>30</v>
      </c>
      <c r="J29" s="19">
        <v>2041</v>
      </c>
    </row>
    <row r="30" spans="1:10" s="14" customFormat="1" ht="9" customHeight="1">
      <c r="A30" s="18" t="s">
        <v>32</v>
      </c>
      <c r="B30" s="19" t="s">
        <v>28</v>
      </c>
      <c r="C30" s="19" t="s">
        <v>28</v>
      </c>
      <c r="D30" s="19">
        <v>163</v>
      </c>
      <c r="E30" s="20">
        <v>2212</v>
      </c>
      <c r="F30" s="19">
        <v>48</v>
      </c>
      <c r="G30" s="19" t="s">
        <v>28</v>
      </c>
      <c r="H30" s="19">
        <v>683</v>
      </c>
      <c r="I30" s="19" t="s">
        <v>28</v>
      </c>
      <c r="J30" s="19">
        <v>545</v>
      </c>
    </row>
    <row r="31" spans="1:10" s="14" customFormat="1" ht="9" customHeight="1">
      <c r="A31" s="18" t="s">
        <v>33</v>
      </c>
      <c r="B31" s="19" t="s">
        <v>28</v>
      </c>
      <c r="C31" s="19" t="s">
        <v>28</v>
      </c>
      <c r="D31" s="19">
        <v>211</v>
      </c>
      <c r="E31" s="20">
        <v>6054</v>
      </c>
      <c r="F31" s="19">
        <v>567</v>
      </c>
      <c r="G31" s="19" t="s">
        <v>28</v>
      </c>
      <c r="H31" s="19">
        <v>8114</v>
      </c>
      <c r="I31" s="19" t="s">
        <v>28</v>
      </c>
      <c r="J31" s="19">
        <v>5406</v>
      </c>
    </row>
    <row r="32" spans="1:10" s="14" customFormat="1" ht="9" customHeight="1">
      <c r="A32" s="18" t="s">
        <v>34</v>
      </c>
      <c r="B32" s="19" t="s">
        <v>28</v>
      </c>
      <c r="C32" s="19" t="s">
        <v>28</v>
      </c>
      <c r="D32" s="19">
        <v>716</v>
      </c>
      <c r="E32" s="20">
        <v>5074</v>
      </c>
      <c r="F32" s="19">
        <v>167</v>
      </c>
      <c r="G32" s="19" t="s">
        <v>28</v>
      </c>
      <c r="H32" s="19">
        <v>11217</v>
      </c>
      <c r="I32" s="19" t="s">
        <v>28</v>
      </c>
      <c r="J32" s="19">
        <v>5500</v>
      </c>
    </row>
    <row r="33" spans="1:10" s="14" customFormat="1" ht="9" customHeight="1">
      <c r="A33" s="18" t="s">
        <v>35</v>
      </c>
      <c r="B33" s="19" t="s">
        <v>28</v>
      </c>
      <c r="C33" s="19" t="s">
        <v>28</v>
      </c>
      <c r="D33" s="19">
        <v>130</v>
      </c>
      <c r="E33" s="20">
        <v>833</v>
      </c>
      <c r="F33" s="19">
        <v>428</v>
      </c>
      <c r="G33" s="19" t="s">
        <v>28</v>
      </c>
      <c r="H33" s="19">
        <v>4000</v>
      </c>
      <c r="I33" s="19" t="s">
        <v>28</v>
      </c>
      <c r="J33" s="19">
        <v>2100</v>
      </c>
    </row>
    <row r="34" spans="1:10" s="14" customFormat="1" ht="9" customHeight="1">
      <c r="A34" s="18" t="s">
        <v>36</v>
      </c>
      <c r="B34" s="19" t="s">
        <v>28</v>
      </c>
      <c r="C34" s="19" t="s">
        <v>28</v>
      </c>
      <c r="D34" s="19">
        <v>1020</v>
      </c>
      <c r="E34" s="20">
        <v>4750</v>
      </c>
      <c r="F34" s="19">
        <v>200</v>
      </c>
      <c r="G34" s="19" t="s">
        <v>28</v>
      </c>
      <c r="H34" s="19">
        <v>3360</v>
      </c>
      <c r="I34" s="19" t="s">
        <v>28</v>
      </c>
      <c r="J34" s="19">
        <v>1234</v>
      </c>
    </row>
    <row r="35" spans="1:10" s="14" customFormat="1" ht="6" customHeight="1">
      <c r="A35" s="18"/>
      <c r="B35" s="19"/>
      <c r="C35" s="20"/>
      <c r="D35" s="20"/>
      <c r="E35" s="20"/>
      <c r="F35" s="19"/>
      <c r="G35" s="19"/>
      <c r="H35" s="19"/>
      <c r="I35" s="19"/>
      <c r="J35" s="19"/>
    </row>
    <row r="36" spans="1:10" s="10" customFormat="1" ht="9" customHeight="1">
      <c r="A36" s="7" t="s">
        <v>24</v>
      </c>
      <c r="B36" s="17">
        <v>48824</v>
      </c>
      <c r="C36" s="9">
        <v>11212</v>
      </c>
      <c r="D36" s="9">
        <v>4777</v>
      </c>
      <c r="E36" s="9">
        <v>15273</v>
      </c>
      <c r="F36" s="17">
        <v>6051</v>
      </c>
      <c r="G36" s="17">
        <v>16342</v>
      </c>
      <c r="H36" s="17">
        <v>30986</v>
      </c>
      <c r="I36" s="17">
        <v>1856</v>
      </c>
      <c r="J36" s="17">
        <v>8871</v>
      </c>
    </row>
    <row r="37" spans="1:10" s="14" customFormat="1" ht="9" customHeight="1">
      <c r="A37" s="18" t="s">
        <v>48</v>
      </c>
      <c r="B37" s="19">
        <v>7080</v>
      </c>
      <c r="C37" s="20">
        <v>2630</v>
      </c>
      <c r="D37" s="20">
        <v>363</v>
      </c>
      <c r="E37" s="20">
        <v>2278</v>
      </c>
      <c r="F37" s="19">
        <v>461</v>
      </c>
      <c r="G37" s="19">
        <v>4200</v>
      </c>
      <c r="H37" s="19">
        <v>2526</v>
      </c>
      <c r="I37" s="19">
        <v>350</v>
      </c>
      <c r="J37" s="19">
        <v>370</v>
      </c>
    </row>
    <row r="38" spans="1:10" s="14" customFormat="1" ht="9" customHeight="1">
      <c r="A38" s="18" t="s">
        <v>37</v>
      </c>
      <c r="B38" s="19">
        <v>3271</v>
      </c>
      <c r="C38" s="20">
        <v>1101</v>
      </c>
      <c r="D38" s="20">
        <v>926</v>
      </c>
      <c r="E38" s="20">
        <v>1049</v>
      </c>
      <c r="F38" s="19">
        <v>577</v>
      </c>
      <c r="G38" s="19">
        <v>2003</v>
      </c>
      <c r="H38" s="19">
        <v>1960</v>
      </c>
      <c r="I38" s="19">
        <v>450</v>
      </c>
      <c r="J38" s="19">
        <v>420</v>
      </c>
    </row>
    <row r="39" spans="1:10" s="14" customFormat="1" ht="9" customHeight="1">
      <c r="A39" s="18" t="s">
        <v>49</v>
      </c>
      <c r="B39" s="19">
        <v>1100</v>
      </c>
      <c r="C39" s="20">
        <v>415</v>
      </c>
      <c r="D39" s="20">
        <v>550</v>
      </c>
      <c r="E39" s="20">
        <v>1030</v>
      </c>
      <c r="F39" s="19">
        <v>750</v>
      </c>
      <c r="G39" s="19">
        <v>5500</v>
      </c>
      <c r="H39" s="19">
        <v>1450</v>
      </c>
      <c r="I39" s="19">
        <v>1006</v>
      </c>
      <c r="J39" s="19">
        <v>314</v>
      </c>
    </row>
    <row r="40" spans="1:10" s="14" customFormat="1" ht="9" customHeight="1">
      <c r="A40" s="18" t="s">
        <v>50</v>
      </c>
      <c r="B40" s="19">
        <v>16963</v>
      </c>
      <c r="C40" s="20">
        <v>5649</v>
      </c>
      <c r="D40" s="20">
        <v>401</v>
      </c>
      <c r="E40" s="20">
        <v>4736</v>
      </c>
      <c r="F40" s="19">
        <v>2473</v>
      </c>
      <c r="G40" s="19">
        <v>2939</v>
      </c>
      <c r="H40" s="19">
        <v>10789</v>
      </c>
      <c r="I40" s="19" t="s">
        <v>28</v>
      </c>
      <c r="J40" s="19">
        <v>42</v>
      </c>
    </row>
    <row r="41" spans="1:10" s="14" customFormat="1" ht="9" customHeight="1">
      <c r="A41" s="18" t="s">
        <v>38</v>
      </c>
      <c r="B41" s="19">
        <v>10941</v>
      </c>
      <c r="C41" s="20">
        <v>1045</v>
      </c>
      <c r="D41" s="19">
        <v>2503</v>
      </c>
      <c r="E41" s="20">
        <v>5578</v>
      </c>
      <c r="F41" s="19">
        <v>1602</v>
      </c>
      <c r="G41" s="19" t="s">
        <v>28</v>
      </c>
      <c r="H41" s="19">
        <v>13500</v>
      </c>
      <c r="I41" s="19" t="s">
        <v>28</v>
      </c>
      <c r="J41" s="19">
        <v>7610</v>
      </c>
    </row>
    <row r="42" spans="1:10" s="14" customFormat="1" ht="6" customHeight="1">
      <c r="A42" s="18"/>
      <c r="B42" s="19"/>
      <c r="C42" s="20"/>
      <c r="D42" s="19"/>
      <c r="E42" s="20"/>
      <c r="F42" s="19"/>
      <c r="G42" s="19"/>
      <c r="H42" s="19"/>
      <c r="I42" s="19"/>
      <c r="J42" s="19"/>
    </row>
    <row r="43" spans="1:10" s="10" customFormat="1" ht="9" customHeight="1">
      <c r="A43" s="7" t="s">
        <v>25</v>
      </c>
      <c r="B43" s="17">
        <f>170048+196516</f>
        <v>366564</v>
      </c>
      <c r="C43" s="9">
        <f>8744+20252</f>
        <v>28996</v>
      </c>
      <c r="D43" s="9">
        <f>9216+8518</f>
        <v>17734</v>
      </c>
      <c r="E43" s="9">
        <f>52155+34949</f>
        <v>87104</v>
      </c>
      <c r="F43" s="17">
        <f>15641+8815</f>
        <v>24456</v>
      </c>
      <c r="G43" s="17">
        <f>1414+1401</f>
        <v>2815</v>
      </c>
      <c r="H43" s="17">
        <f>64758+54929</f>
        <v>119687</v>
      </c>
      <c r="I43" s="17">
        <f>11+47</f>
        <v>58</v>
      </c>
      <c r="J43" s="17">
        <f>24858+25764</f>
        <v>50622</v>
      </c>
    </row>
    <row r="44" spans="1:10" s="14" customFormat="1" ht="9" customHeight="1">
      <c r="A44" s="18" t="s">
        <v>39</v>
      </c>
      <c r="B44" s="19">
        <v>110867</v>
      </c>
      <c r="C44" s="20">
        <v>4764</v>
      </c>
      <c r="D44" s="20">
        <v>8748</v>
      </c>
      <c r="E44" s="20">
        <v>42770</v>
      </c>
      <c r="F44" s="19">
        <v>13532</v>
      </c>
      <c r="G44" s="19">
        <v>1216</v>
      </c>
      <c r="H44" s="19">
        <v>59588</v>
      </c>
      <c r="I44" s="19">
        <v>4</v>
      </c>
      <c r="J44" s="19">
        <v>23000</v>
      </c>
    </row>
    <row r="45" spans="1:10" s="14" customFormat="1" ht="9" customHeight="1">
      <c r="A45" s="18" t="s">
        <v>40</v>
      </c>
      <c r="B45" s="19">
        <v>40349</v>
      </c>
      <c r="C45" s="20">
        <v>3645</v>
      </c>
      <c r="D45" s="20">
        <v>330</v>
      </c>
      <c r="E45" s="20">
        <v>4427</v>
      </c>
      <c r="F45" s="19">
        <v>1758</v>
      </c>
      <c r="G45" s="19">
        <v>163</v>
      </c>
      <c r="H45" s="19">
        <v>4357</v>
      </c>
      <c r="I45" s="19">
        <v>2</v>
      </c>
      <c r="J45" s="19">
        <v>1411</v>
      </c>
    </row>
    <row r="46" spans="1:10" s="14" customFormat="1" ht="9" customHeight="1">
      <c r="A46" s="18" t="s">
        <v>51</v>
      </c>
      <c r="B46" s="19">
        <v>5548</v>
      </c>
      <c r="C46" s="20">
        <v>85</v>
      </c>
      <c r="D46" s="19" t="s">
        <v>28</v>
      </c>
      <c r="E46" s="19" t="s">
        <v>28</v>
      </c>
      <c r="F46" s="19" t="s">
        <v>28</v>
      </c>
      <c r="G46" s="19" t="s">
        <v>28</v>
      </c>
      <c r="H46" s="19" t="s">
        <v>28</v>
      </c>
      <c r="I46" s="19" t="s">
        <v>28</v>
      </c>
      <c r="J46" s="19" t="s">
        <v>28</v>
      </c>
    </row>
    <row r="47" spans="1:10" s="14" customFormat="1" ht="9" customHeight="1">
      <c r="A47" s="18" t="s">
        <v>52</v>
      </c>
      <c r="B47" s="19">
        <v>1522</v>
      </c>
      <c r="C47" s="20">
        <v>180</v>
      </c>
      <c r="D47" s="20">
        <v>100</v>
      </c>
      <c r="E47" s="20">
        <v>129</v>
      </c>
      <c r="F47" s="19">
        <v>138</v>
      </c>
      <c r="G47" s="19" t="s">
        <v>28</v>
      </c>
      <c r="H47" s="19">
        <v>6</v>
      </c>
      <c r="I47" s="19" t="s">
        <v>29</v>
      </c>
      <c r="J47" s="19" t="s">
        <v>28</v>
      </c>
    </row>
    <row r="48" spans="1:10" s="14" customFormat="1" ht="9" customHeight="1">
      <c r="A48" s="18" t="s">
        <v>41</v>
      </c>
      <c r="B48" s="19">
        <v>169834</v>
      </c>
      <c r="C48" s="20">
        <v>11251</v>
      </c>
      <c r="D48" s="20">
        <v>215</v>
      </c>
      <c r="E48" s="20">
        <v>7160</v>
      </c>
      <c r="F48" s="19">
        <v>2226</v>
      </c>
      <c r="G48" s="19" t="s">
        <v>28</v>
      </c>
      <c r="H48" s="19">
        <v>10586</v>
      </c>
      <c r="I48" s="19" t="s">
        <v>28</v>
      </c>
      <c r="J48" s="19">
        <v>3200</v>
      </c>
    </row>
    <row r="49" spans="1:10" s="14" customFormat="1" ht="9" customHeight="1">
      <c r="A49" s="18" t="s">
        <v>53</v>
      </c>
      <c r="B49" s="19">
        <v>2092</v>
      </c>
      <c r="C49" s="20">
        <v>237</v>
      </c>
      <c r="D49" s="20">
        <v>2</v>
      </c>
      <c r="E49" s="20">
        <v>5</v>
      </c>
      <c r="F49" s="19">
        <v>13</v>
      </c>
      <c r="G49" s="19" t="s">
        <v>28</v>
      </c>
      <c r="H49" s="19">
        <v>83</v>
      </c>
      <c r="I49" s="19" t="s">
        <v>28</v>
      </c>
      <c r="J49" s="19">
        <v>60</v>
      </c>
    </row>
    <row r="50" spans="1:10" s="14" customFormat="1" ht="9" customHeight="1">
      <c r="A50" s="18" t="s">
        <v>54</v>
      </c>
      <c r="B50" s="19">
        <v>1010</v>
      </c>
      <c r="C50" s="20" t="s">
        <v>28</v>
      </c>
      <c r="D50" s="19">
        <v>2050</v>
      </c>
      <c r="E50" s="20">
        <v>11350</v>
      </c>
      <c r="F50" s="19">
        <v>2900</v>
      </c>
      <c r="G50" s="19">
        <v>145</v>
      </c>
      <c r="H50" s="19">
        <v>16700</v>
      </c>
      <c r="I50" s="19">
        <v>17</v>
      </c>
      <c r="J50" s="19">
        <v>5652</v>
      </c>
    </row>
    <row r="51" spans="1:10" s="14" customFormat="1" ht="9" customHeight="1">
      <c r="A51" s="18" t="s">
        <v>42</v>
      </c>
      <c r="B51" s="19">
        <v>9183</v>
      </c>
      <c r="C51" s="20">
        <v>5009</v>
      </c>
      <c r="D51" s="20">
        <v>5852</v>
      </c>
      <c r="E51" s="20">
        <v>14288</v>
      </c>
      <c r="F51" s="19">
        <v>2591</v>
      </c>
      <c r="G51" s="19">
        <v>900</v>
      </c>
      <c r="H51" s="19">
        <v>24576</v>
      </c>
      <c r="I51" s="19">
        <v>30</v>
      </c>
      <c r="J51" s="19">
        <v>15835</v>
      </c>
    </row>
    <row r="52" spans="1:10" s="14" customFormat="1" ht="9" customHeight="1">
      <c r="A52" s="18" t="s">
        <v>55</v>
      </c>
      <c r="B52" s="19">
        <v>1890</v>
      </c>
      <c r="C52" s="20">
        <v>970</v>
      </c>
      <c r="D52" s="20">
        <v>177</v>
      </c>
      <c r="E52" s="20">
        <v>538</v>
      </c>
      <c r="F52" s="19">
        <v>137</v>
      </c>
      <c r="G52" s="19">
        <v>32</v>
      </c>
      <c r="H52" s="19">
        <v>1134</v>
      </c>
      <c r="I52" s="19" t="s">
        <v>28</v>
      </c>
      <c r="J52" s="19">
        <v>850</v>
      </c>
    </row>
    <row r="53" spans="1:10" s="14" customFormat="1" ht="6" customHeight="1">
      <c r="A53" s="21"/>
      <c r="B53" s="19"/>
      <c r="C53" s="21"/>
      <c r="D53" s="21"/>
      <c r="E53" s="21"/>
      <c r="F53" s="19"/>
      <c r="G53" s="19"/>
      <c r="H53" s="19"/>
      <c r="I53" s="19"/>
      <c r="J53" s="19"/>
    </row>
    <row r="54" spans="1:10" s="10" customFormat="1" ht="9" customHeight="1">
      <c r="A54" s="7" t="s">
        <v>26</v>
      </c>
      <c r="B54" s="17">
        <v>140984</v>
      </c>
      <c r="C54" s="9">
        <v>118165</v>
      </c>
      <c r="D54" s="9">
        <v>107868</v>
      </c>
      <c r="E54" s="9">
        <v>303179</v>
      </c>
      <c r="F54" s="17">
        <v>58919</v>
      </c>
      <c r="G54" s="17">
        <v>14789</v>
      </c>
      <c r="H54" s="17">
        <v>144206</v>
      </c>
      <c r="I54" s="17">
        <v>2066</v>
      </c>
      <c r="J54" s="17">
        <v>16767</v>
      </c>
    </row>
    <row r="55" spans="1:10" s="14" customFormat="1" ht="9" customHeight="1">
      <c r="A55" s="18" t="s">
        <v>43</v>
      </c>
      <c r="B55" s="19">
        <v>12500</v>
      </c>
      <c r="C55" s="20">
        <v>5800</v>
      </c>
      <c r="D55" s="20">
        <v>3600</v>
      </c>
      <c r="E55" s="20">
        <v>24500</v>
      </c>
      <c r="F55" s="19">
        <v>4600</v>
      </c>
      <c r="G55" s="19">
        <v>6000</v>
      </c>
      <c r="H55" s="19">
        <v>32500</v>
      </c>
      <c r="I55" s="19">
        <v>650</v>
      </c>
      <c r="J55" s="19">
        <v>282</v>
      </c>
    </row>
    <row r="56" spans="1:10" s="14" customFormat="1" ht="9" customHeight="1">
      <c r="A56" s="18" t="s">
        <v>56</v>
      </c>
      <c r="B56" s="19">
        <v>365</v>
      </c>
      <c r="C56" s="20">
        <v>350</v>
      </c>
      <c r="D56" s="20">
        <v>11</v>
      </c>
      <c r="E56" s="20">
        <v>93</v>
      </c>
      <c r="F56" s="19">
        <v>28</v>
      </c>
      <c r="G56" s="19">
        <v>175</v>
      </c>
      <c r="H56" s="19">
        <v>880</v>
      </c>
      <c r="I56" s="19">
        <v>32</v>
      </c>
      <c r="J56" s="19">
        <v>444</v>
      </c>
    </row>
    <row r="57" spans="1:10" s="14" customFormat="1" ht="9" customHeight="1">
      <c r="A57" s="18" t="s">
        <v>57</v>
      </c>
      <c r="B57" s="19">
        <v>4649</v>
      </c>
      <c r="C57" s="20">
        <v>289</v>
      </c>
      <c r="D57" s="20">
        <v>276</v>
      </c>
      <c r="E57" s="20">
        <v>2630</v>
      </c>
      <c r="F57" s="19">
        <v>376</v>
      </c>
      <c r="G57" s="19">
        <v>4970</v>
      </c>
      <c r="H57" s="19">
        <v>3890</v>
      </c>
      <c r="I57" s="19">
        <v>954</v>
      </c>
      <c r="J57" s="19">
        <v>2</v>
      </c>
    </row>
    <row r="58" spans="1:10" s="14" customFormat="1" ht="9" customHeight="1">
      <c r="A58" s="18" t="s">
        <v>58</v>
      </c>
      <c r="B58" s="19">
        <v>1558</v>
      </c>
      <c r="C58" s="20">
        <v>461</v>
      </c>
      <c r="D58" s="20">
        <v>308</v>
      </c>
      <c r="E58" s="20">
        <v>1120</v>
      </c>
      <c r="F58" s="19">
        <v>276</v>
      </c>
      <c r="G58" s="19">
        <v>858</v>
      </c>
      <c r="H58" s="19">
        <v>1162</v>
      </c>
      <c r="I58" s="19">
        <v>58</v>
      </c>
      <c r="J58" s="19">
        <v>160</v>
      </c>
    </row>
    <row r="59" spans="1:10" s="14" customFormat="1" ht="9" customHeight="1">
      <c r="A59" s="18" t="s">
        <v>59</v>
      </c>
      <c r="B59" s="19">
        <v>1050</v>
      </c>
      <c r="C59" s="20">
        <v>11</v>
      </c>
      <c r="D59" s="19" t="s">
        <v>28</v>
      </c>
      <c r="E59" s="19" t="s">
        <v>28</v>
      </c>
      <c r="F59" s="19" t="s">
        <v>28</v>
      </c>
      <c r="G59" s="19">
        <v>30</v>
      </c>
      <c r="H59" s="19">
        <v>20</v>
      </c>
      <c r="I59" s="19" t="s">
        <v>28</v>
      </c>
      <c r="J59" s="19" t="s">
        <v>28</v>
      </c>
    </row>
    <row r="60" spans="1:10" s="14" customFormat="1" ht="9" customHeight="1">
      <c r="A60" s="18" t="s">
        <v>60</v>
      </c>
      <c r="B60" s="19">
        <v>2129</v>
      </c>
      <c r="C60" s="20">
        <v>910</v>
      </c>
      <c r="D60" s="20">
        <v>251</v>
      </c>
      <c r="E60" s="20">
        <v>921</v>
      </c>
      <c r="F60" s="19">
        <v>498</v>
      </c>
      <c r="G60" s="19">
        <v>260</v>
      </c>
      <c r="H60" s="19">
        <v>1185</v>
      </c>
      <c r="I60" s="19">
        <v>60</v>
      </c>
      <c r="J60" s="19">
        <v>50</v>
      </c>
    </row>
    <row r="61" spans="1:10" s="14" customFormat="1" ht="9" customHeight="1">
      <c r="A61" s="18" t="s">
        <v>61</v>
      </c>
      <c r="B61" s="19">
        <v>321</v>
      </c>
      <c r="C61" s="20">
        <v>611</v>
      </c>
      <c r="D61" s="20">
        <v>9</v>
      </c>
      <c r="E61" s="20">
        <v>371</v>
      </c>
      <c r="F61" s="19">
        <v>119</v>
      </c>
      <c r="G61" s="19">
        <v>658</v>
      </c>
      <c r="H61" s="19">
        <v>270</v>
      </c>
      <c r="I61" s="19">
        <v>174</v>
      </c>
      <c r="J61" s="19" t="s">
        <v>28</v>
      </c>
    </row>
    <row r="62" spans="1:10" s="14" customFormat="1" ht="9" customHeight="1">
      <c r="A62" s="18" t="s">
        <v>44</v>
      </c>
      <c r="B62" s="19">
        <v>1020</v>
      </c>
      <c r="C62" s="20">
        <v>12810</v>
      </c>
      <c r="D62" s="20">
        <v>3682</v>
      </c>
      <c r="E62" s="20">
        <v>9300</v>
      </c>
      <c r="F62" s="19">
        <v>1758</v>
      </c>
      <c r="G62" s="19" t="s">
        <v>28</v>
      </c>
      <c r="H62" s="19">
        <v>2254</v>
      </c>
      <c r="I62" s="19" t="s">
        <v>28</v>
      </c>
      <c r="J62" s="19">
        <v>1100</v>
      </c>
    </row>
    <row r="63" spans="1:10" s="14" customFormat="1" ht="9" customHeight="1">
      <c r="A63" s="18" t="s">
        <v>62</v>
      </c>
      <c r="B63" s="19">
        <v>36156</v>
      </c>
      <c r="C63" s="20">
        <v>70217</v>
      </c>
      <c r="D63" s="20">
        <v>88967</v>
      </c>
      <c r="E63" s="20">
        <v>200228</v>
      </c>
      <c r="F63" s="19">
        <v>40943</v>
      </c>
      <c r="G63" s="19">
        <v>27</v>
      </c>
      <c r="H63" s="19">
        <v>37647</v>
      </c>
      <c r="I63" s="19" t="s">
        <v>28</v>
      </c>
      <c r="J63" s="19">
        <v>10800</v>
      </c>
    </row>
    <row r="64" spans="1:10" s="14" customFormat="1" ht="6" customHeight="1">
      <c r="A64" s="18"/>
      <c r="B64" s="19"/>
      <c r="C64" s="20"/>
      <c r="D64" s="20"/>
      <c r="E64" s="20"/>
      <c r="F64" s="19"/>
      <c r="G64" s="19"/>
      <c r="H64" s="19"/>
      <c r="I64" s="19"/>
      <c r="J64" s="19"/>
    </row>
    <row r="65" spans="1:10" s="10" customFormat="1" ht="9" customHeight="1">
      <c r="A65" s="7" t="s">
        <v>20</v>
      </c>
      <c r="B65" s="17">
        <v>6306</v>
      </c>
      <c r="C65" s="9">
        <v>810</v>
      </c>
      <c r="D65" s="9">
        <v>2019</v>
      </c>
      <c r="E65" s="9">
        <v>7700</v>
      </c>
      <c r="F65" s="17">
        <v>1015</v>
      </c>
      <c r="G65" s="17">
        <v>18</v>
      </c>
      <c r="H65" s="17">
        <v>16170</v>
      </c>
      <c r="I65" s="17">
        <v>2</v>
      </c>
      <c r="J65" s="17">
        <v>11295</v>
      </c>
    </row>
    <row r="66" spans="1:10" s="14" customFormat="1" ht="9" customHeight="1">
      <c r="A66" s="18" t="s">
        <v>45</v>
      </c>
      <c r="B66" s="19">
        <v>6240</v>
      </c>
      <c r="C66" s="20">
        <v>750</v>
      </c>
      <c r="D66" s="20">
        <v>1690</v>
      </c>
      <c r="E66" s="20">
        <v>2850</v>
      </c>
      <c r="F66" s="19">
        <v>900</v>
      </c>
      <c r="G66" s="19">
        <v>18</v>
      </c>
      <c r="H66" s="19">
        <v>15460</v>
      </c>
      <c r="I66" s="19">
        <v>2</v>
      </c>
      <c r="J66" s="19">
        <v>10765</v>
      </c>
    </row>
    <row r="67" spans="1:10" s="14" customFormat="1" ht="9" customHeight="1">
      <c r="A67" s="18" t="s">
        <v>63</v>
      </c>
      <c r="B67" s="19">
        <v>45</v>
      </c>
      <c r="C67" s="20">
        <v>60</v>
      </c>
      <c r="D67" s="20">
        <v>329</v>
      </c>
      <c r="E67" s="20">
        <v>4850</v>
      </c>
      <c r="F67" s="19">
        <v>115</v>
      </c>
      <c r="G67" s="19" t="s">
        <v>28</v>
      </c>
      <c r="H67" s="19">
        <v>710</v>
      </c>
      <c r="I67" s="19" t="s">
        <v>28</v>
      </c>
      <c r="J67" s="19">
        <v>530</v>
      </c>
    </row>
    <row r="68" spans="1:10" s="14" customFormat="1" ht="9" customHeight="1">
      <c r="A68" s="22"/>
      <c r="B68" s="29"/>
      <c r="C68" s="23"/>
      <c r="D68" s="23"/>
      <c r="E68" s="23"/>
      <c r="F68" s="29"/>
      <c r="G68" s="29"/>
      <c r="H68" s="29"/>
      <c r="I68" s="29"/>
      <c r="J68" s="29"/>
    </row>
    <row r="69" spans="1:10" s="14" customFormat="1" ht="9" customHeight="1">
      <c r="A69" s="12"/>
      <c r="B69" s="12"/>
      <c r="C69" s="24"/>
      <c r="D69" s="24"/>
      <c r="E69" s="24"/>
      <c r="F69" s="28"/>
      <c r="G69" s="28"/>
      <c r="H69" s="28"/>
      <c r="I69" s="28"/>
      <c r="J69" s="28"/>
    </row>
    <row r="70" spans="1:10" s="14" customFormat="1" ht="9" customHeight="1">
      <c r="A70" s="25" t="s">
        <v>67</v>
      </c>
      <c r="B70" s="20"/>
      <c r="C70" s="20"/>
      <c r="D70" s="20"/>
      <c r="E70" s="20"/>
      <c r="F70" s="20"/>
      <c r="G70" s="19"/>
      <c r="H70" s="19"/>
      <c r="I70" s="19"/>
      <c r="J70" s="19"/>
    </row>
    <row r="71" spans="3:10" s="14" customFormat="1" ht="9" customHeight="1">
      <c r="C71" s="20"/>
      <c r="D71" s="20"/>
      <c r="E71" s="20"/>
      <c r="F71" s="19"/>
      <c r="G71" s="19"/>
      <c r="H71" s="19"/>
      <c r="I71" s="19"/>
      <c r="J71" s="19"/>
    </row>
    <row r="72" spans="3:10" s="14" customFormat="1" ht="9" customHeight="1">
      <c r="C72" s="26"/>
      <c r="D72" s="26"/>
      <c r="E72" s="26"/>
      <c r="F72" s="40"/>
      <c r="G72" s="40"/>
      <c r="H72" s="40"/>
      <c r="I72" s="40"/>
      <c r="J72" s="40"/>
    </row>
    <row r="73" spans="6:10" s="14" customFormat="1" ht="9" customHeight="1">
      <c r="F73" s="41"/>
      <c r="G73" s="41"/>
      <c r="H73" s="41"/>
      <c r="I73" s="41"/>
      <c r="J73" s="41"/>
    </row>
    <row r="74" spans="6:10" s="14" customFormat="1" ht="9" customHeight="1">
      <c r="F74" s="41"/>
      <c r="G74" s="41"/>
      <c r="H74" s="41"/>
      <c r="I74" s="41"/>
      <c r="J74" s="41"/>
    </row>
    <row r="75" spans="6:10" s="14" customFormat="1" ht="9" customHeight="1">
      <c r="F75" s="41"/>
      <c r="G75" s="41"/>
      <c r="H75" s="41"/>
      <c r="I75" s="41"/>
      <c r="J75" s="41"/>
    </row>
    <row r="76" spans="6:10" s="14" customFormat="1" ht="9" customHeight="1">
      <c r="F76" s="41"/>
      <c r="G76" s="41"/>
      <c r="H76" s="41"/>
      <c r="I76" s="41"/>
      <c r="J76" s="41"/>
    </row>
    <row r="77" spans="6:10" s="14" customFormat="1" ht="9" customHeight="1">
      <c r="F77" s="41"/>
      <c r="G77" s="41"/>
      <c r="H77" s="41"/>
      <c r="I77" s="41"/>
      <c r="J77" s="41"/>
    </row>
    <row r="78" spans="6:10" s="14" customFormat="1" ht="9" customHeight="1">
      <c r="F78" s="41"/>
      <c r="G78" s="41"/>
      <c r="H78" s="41"/>
      <c r="I78" s="41"/>
      <c r="J78" s="41"/>
    </row>
    <row r="79" spans="6:10" s="14" customFormat="1" ht="9" customHeight="1">
      <c r="F79" s="41"/>
      <c r="G79" s="41"/>
      <c r="H79" s="41"/>
      <c r="I79" s="41"/>
      <c r="J79" s="41"/>
    </row>
    <row r="80" spans="6:10" s="14" customFormat="1" ht="9" customHeight="1">
      <c r="F80" s="41"/>
      <c r="G80" s="41"/>
      <c r="H80" s="41"/>
      <c r="I80" s="41"/>
      <c r="J80" s="41"/>
    </row>
    <row r="81" spans="6:10" s="14" customFormat="1" ht="9" customHeight="1">
      <c r="F81" s="41"/>
      <c r="G81" s="41"/>
      <c r="H81" s="41"/>
      <c r="I81" s="41"/>
      <c r="J81" s="41"/>
    </row>
  </sheetData>
  <printOptions horizontalCentered="1"/>
  <pageMargins left="0.984251968503937" right="1.299212598425197" top="0.984251968503937" bottom="1.7716535433070868" header="0" footer="1.4566929133858268"/>
  <pageSetup horizontalDpi="200" verticalDpi="200" orientation="portrait" paperSize="9" r:id="rId1"/>
  <headerFooter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2005-07-22T07:43:40Z</cp:lastPrinted>
  <dcterms:created xsi:type="dcterms:W3CDTF">1998-05-26T10:44:15Z</dcterms:created>
  <dcterms:modified xsi:type="dcterms:W3CDTF">2004-01-28T08:08:32Z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